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 Mai\Desktop\Miễn giảm học phí kỳ I (21-22)\"/>
    </mc:Choice>
  </mc:AlternateContent>
  <bookViews>
    <workbookView xWindow="0" yWindow="0" windowWidth="23040" windowHeight="8328"/>
  </bookViews>
  <sheets>
    <sheet name="cHỐT NỢ NĂM 202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4" i="1" l="1"/>
  <c r="F94" i="1"/>
  <c r="E94" i="1"/>
  <c r="H93" i="1"/>
  <c r="H92" i="1"/>
  <c r="H91" i="1"/>
  <c r="H90" i="1"/>
  <c r="H89" i="1"/>
  <c r="H88" i="1"/>
  <c r="H87" i="1"/>
  <c r="H86" i="1"/>
  <c r="H85" i="1"/>
  <c r="H84" i="1"/>
  <c r="H83" i="1"/>
  <c r="H82" i="1"/>
  <c r="H81" i="1"/>
  <c r="H80" i="1"/>
  <c r="H79" i="1"/>
  <c r="H78" i="1"/>
  <c r="K77" i="1"/>
  <c r="J77" i="1"/>
  <c r="I77" i="1"/>
  <c r="G77" i="1"/>
  <c r="F77" i="1"/>
  <c r="E77" i="1"/>
  <c r="H77" i="1" s="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G35" i="1"/>
  <c r="G95" i="1" s="1"/>
  <c r="E35" i="1"/>
  <c r="E95" i="1" s="1"/>
  <c r="H34" i="1"/>
  <c r="F34" i="1"/>
  <c r="H33" i="1"/>
  <c r="F33" i="1"/>
  <c r="H32" i="1"/>
  <c r="F32" i="1"/>
  <c r="H31" i="1"/>
  <c r="F31" i="1"/>
  <c r="H30" i="1"/>
  <c r="F30" i="1"/>
  <c r="H29" i="1"/>
  <c r="F29" i="1"/>
  <c r="H28" i="1"/>
  <c r="F28" i="1"/>
  <c r="H27" i="1"/>
  <c r="F27" i="1"/>
  <c r="H26" i="1"/>
  <c r="F26" i="1"/>
  <c r="H25" i="1"/>
  <c r="F25" i="1"/>
  <c r="H24" i="1"/>
  <c r="F24" i="1"/>
  <c r="H23" i="1"/>
  <c r="F23" i="1"/>
  <c r="H22" i="1"/>
  <c r="F22" i="1"/>
  <c r="H21" i="1"/>
  <c r="F21" i="1"/>
  <c r="H20" i="1"/>
  <c r="F20" i="1"/>
  <c r="H19" i="1"/>
  <c r="F19" i="1"/>
  <c r="H18" i="1"/>
  <c r="F18" i="1"/>
  <c r="H17" i="1"/>
  <c r="F17" i="1"/>
  <c r="H16" i="1"/>
  <c r="F16" i="1"/>
  <c r="H15" i="1"/>
  <c r="F15" i="1"/>
  <c r="H14" i="1"/>
  <c r="F14" i="1"/>
  <c r="H13" i="1"/>
  <c r="F13" i="1"/>
  <c r="H12" i="1"/>
  <c r="F12" i="1"/>
  <c r="H11" i="1"/>
  <c r="F11" i="1"/>
  <c r="H10" i="1"/>
  <c r="F10" i="1"/>
  <c r="H9" i="1"/>
  <c r="F9" i="1"/>
  <c r="H35" i="1" l="1"/>
  <c r="H95" i="1" s="1"/>
  <c r="H94" i="1"/>
  <c r="F35" i="1"/>
  <c r="F95" i="1" s="1"/>
</calcChain>
</file>

<file path=xl/sharedStrings.xml><?xml version="1.0" encoding="utf-8"?>
<sst xmlns="http://schemas.openxmlformats.org/spreadsheetml/2006/main" count="283" uniqueCount="145">
  <si>
    <t>BỘ TƯ PHÁP</t>
  </si>
  <si>
    <t>Cộng hòa xã hội chủ nghĩa Việt Nam</t>
  </si>
  <si>
    <t>TRƯỜNG ĐẠI HỌC LUẬT HÀ NỘI</t>
  </si>
  <si>
    <t>Độc lập - Tự do - Hạnh phúc</t>
  </si>
  <si>
    <t>DANH SÁCH SINH VIÊN MIỄN GIẢM NỢ TIỀN HỌC PHÍ</t>
  </si>
  <si>
    <t>NĂM 2021</t>
  </si>
  <si>
    <t>STT</t>
  </si>
  <si>
    <t>MSSV</t>
  </si>
  <si>
    <t>Họ và tên</t>
  </si>
  <si>
    <t>Đối tượng</t>
  </si>
  <si>
    <t>Số tiền phải nộp  kỳ này</t>
  </si>
  <si>
    <t>Số tiền miễn giảm</t>
  </si>
  <si>
    <t>Số Đã nộp</t>
  </si>
  <si>
    <t>Còn phải nộp</t>
  </si>
  <si>
    <t>STK</t>
  </si>
  <si>
    <t>Số QĐ</t>
  </si>
  <si>
    <t>Ngày</t>
  </si>
  <si>
    <t>Ghi chú</t>
  </si>
  <si>
    <t>KỲ II NĂM HỌC 2020-2021</t>
  </si>
  <si>
    <t>Nguyễn Đức Dũng</t>
  </si>
  <si>
    <t>MHP</t>
  </si>
  <si>
    <t>QĐ 3982/QĐ-ĐHLHN</t>
  </si>
  <si>
    <t>Lê Thị Quỳnh Trang</t>
  </si>
  <si>
    <t>GHP</t>
  </si>
  <si>
    <t>QĐ 1625/QĐ-ĐHLHN</t>
  </si>
  <si>
    <t>Cầm Tiến Đạt</t>
  </si>
  <si>
    <t>GHP70</t>
  </si>
  <si>
    <t>QĐ 1436/QĐ-ĐHLHN</t>
  </si>
  <si>
    <t>Tòng Văn Thơm</t>
  </si>
  <si>
    <t>Lầu Thị Dính</t>
  </si>
  <si>
    <t>Dương La Lưu Kỷ</t>
  </si>
  <si>
    <t>Thẩm Đức Thành</t>
  </si>
  <si>
    <t>Thào A Lử</t>
  </si>
  <si>
    <t>QĐ1678/QĐ-ĐHLHN</t>
  </si>
  <si>
    <t>Lường Thị Phương</t>
  </si>
  <si>
    <t>QĐ3846/QĐ-ĐHLHN</t>
  </si>
  <si>
    <t>Nông Bế Huỳnh</t>
  </si>
  <si>
    <t>QĐ3571/QĐ-ĐHLHN</t>
  </si>
  <si>
    <t>Trần Trương Hiển</t>
  </si>
  <si>
    <t>Đàm Quang An</t>
  </si>
  <si>
    <t>QĐ1186/QĐ-ĐHLHN</t>
  </si>
  <si>
    <t>Lang Phương Trang</t>
  </si>
  <si>
    <t>QĐ1436/QĐ-ĐHLHN</t>
  </si>
  <si>
    <t>Lê Thị Thoa</t>
  </si>
  <si>
    <t>QĐ3536/QĐ-ĐHLHN</t>
  </si>
  <si>
    <t>15/10/2020</t>
  </si>
  <si>
    <t>Bùi Thị Hội</t>
  </si>
  <si>
    <t>QĐ4783/QĐ-ĐHLHN</t>
  </si>
  <si>
    <t>13/12/2019</t>
  </si>
  <si>
    <t>Vì Thu Quỳnh</t>
  </si>
  <si>
    <t>Trang Quốc Lập</t>
  </si>
  <si>
    <t>Bùi Đức Trung</t>
  </si>
  <si>
    <t>Bùi Thảo Nguyên</t>
  </si>
  <si>
    <t>Trương Quang Tuấn</t>
  </si>
  <si>
    <t>04/6/2020</t>
  </si>
  <si>
    <t xml:space="preserve"> Lương Thu Hà</t>
  </si>
  <si>
    <t>QĐ 4590 /QĐ-ĐHLHN</t>
  </si>
  <si>
    <t>09/12/2020</t>
  </si>
  <si>
    <t xml:space="preserve"> Châu Kim Nhung</t>
  </si>
  <si>
    <t>Giàng A Hồ</t>
  </si>
  <si>
    <t>QĐ 1187 /QĐ-ĐHLHN</t>
  </si>
  <si>
    <t>20/04/2021</t>
  </si>
  <si>
    <t xml:space="preserve"> Đào Ngọc Hiếu</t>
  </si>
  <si>
    <t xml:space="preserve"> Hoàng Như Quỳnh</t>
  </si>
  <si>
    <t>Y Sang Sruk</t>
  </si>
  <si>
    <t>TỔNG CỘNG</t>
  </si>
  <si>
    <t>KỲ PHỤ NĂM HỌC 2020-2021</t>
  </si>
  <si>
    <t>Lý A Thành</t>
  </si>
  <si>
    <t>Đặng Quang Trường</t>
  </si>
  <si>
    <t>Hứa Trọng Tuyên</t>
  </si>
  <si>
    <t>Giàng A Súa</t>
  </si>
  <si>
    <t>Bùi Xuân Thống</t>
  </si>
  <si>
    <t>Dương Thị Nhung</t>
  </si>
  <si>
    <t>Lộc Thị Thanh Tâm</t>
  </si>
  <si>
    <t>Hoàng Kinh Bắc</t>
  </si>
  <si>
    <t>Vi Quốc Tuấn</t>
  </si>
  <si>
    <t>Bùi Hoàng My</t>
  </si>
  <si>
    <t>Sùng A Bảo</t>
  </si>
  <si>
    <t>Cầm Thảo Ly</t>
  </si>
  <si>
    <t>Nguyễn Phú Cung</t>
  </si>
  <si>
    <t>Hà Việt Hoàng</t>
  </si>
  <si>
    <t>Hoàng Tiến Đạt</t>
  </si>
  <si>
    <t>Trần Thế Nghĩa</t>
  </si>
  <si>
    <t>Hoàng Việt Hưng</t>
  </si>
  <si>
    <t>Giàng A Hỏa</t>
  </si>
  <si>
    <t>Đàm Thị Hoa</t>
  </si>
  <si>
    <t>Nông Tuấn Anh</t>
  </si>
  <si>
    <t>Quách Thanh Chường</t>
  </si>
  <si>
    <t>Đặng Kim Thảo</t>
  </si>
  <si>
    <t>Hoàng Thị Thanh Bình</t>
  </si>
  <si>
    <t>Mông Thị Lan</t>
  </si>
  <si>
    <t>Dương Lộc Công Hiếu</t>
  </si>
  <si>
    <t>Nguyễn Mai Phương</t>
  </si>
  <si>
    <t>Hà Thị Hằng</t>
  </si>
  <si>
    <t>Mùa Thị Sua</t>
  </si>
  <si>
    <t>Bùi Phương Thanh</t>
  </si>
  <si>
    <t>Nguyễn Ngọc Đại</t>
  </si>
  <si>
    <t>Hà Mạnh Hùng</t>
  </si>
  <si>
    <t>Trần Vân Anh</t>
  </si>
  <si>
    <t>Toán Hải Nguyệt</t>
  </si>
  <si>
    <t>La Tài Truyền</t>
  </si>
  <si>
    <t>Lường Đức Thắng</t>
  </si>
  <si>
    <t>Triệu Quang Hà</t>
  </si>
  <si>
    <t>Vàng Anh Duy</t>
  </si>
  <si>
    <t>Nông Thị Ngọc ánh</t>
  </si>
  <si>
    <t>KỲ I NĂM HỌC 2021-2022</t>
  </si>
  <si>
    <t>431212</t>
  </si>
  <si>
    <t>Hoàng tiến Đạt</t>
  </si>
  <si>
    <t>026144210001</t>
  </si>
  <si>
    <t xml:space="preserve">QĐ 3571/QĐ-ĐHLHN  </t>
  </si>
  <si>
    <t>13/11/2018</t>
  </si>
  <si>
    <t>430644</t>
  </si>
  <si>
    <t>Vũ thị Như</t>
  </si>
  <si>
    <t>026140990001</t>
  </si>
  <si>
    <t>QĐ 4526/QĐ-ĐHLHN</t>
  </si>
  <si>
    <t>22/12/2021</t>
  </si>
  <si>
    <t>431061</t>
  </si>
  <si>
    <t>026125600002</t>
  </si>
  <si>
    <t>431462</t>
  </si>
  <si>
    <t>026135440001</t>
  </si>
  <si>
    <t>431557</t>
  </si>
  <si>
    <t>026140560001</t>
  </si>
  <si>
    <t>432564</t>
  </si>
  <si>
    <t>026128520002</t>
  </si>
  <si>
    <t>432748</t>
  </si>
  <si>
    <t>026126940002</t>
  </si>
  <si>
    <t>441926</t>
  </si>
  <si>
    <t>032777280001</t>
  </si>
  <si>
    <t>QĐ 4783/QĐ-ĐHLHN</t>
  </si>
  <si>
    <t>440154</t>
  </si>
  <si>
    <t>Triệu Thị Hương</t>
  </si>
  <si>
    <t>032771620001</t>
  </si>
  <si>
    <t>440255</t>
  </si>
  <si>
    <t>440630</t>
  </si>
  <si>
    <t>Nguyễn Đức  Lương</t>
  </si>
  <si>
    <t>450420</t>
  </si>
  <si>
    <t xml:space="preserve"> Triệu Thu Nguyệt</t>
  </si>
  <si>
    <t>451157</t>
  </si>
  <si>
    <t xml:space="preserve"> Hà Huy Tuấn</t>
  </si>
  <si>
    <t>451158</t>
  </si>
  <si>
    <t>451622</t>
  </si>
  <si>
    <t xml:space="preserve"> Trần Đức Xuân</t>
  </si>
  <si>
    <t>12510002045927</t>
  </si>
  <si>
    <t>Lưu ý: Các TH nợ học phí nhanh chóng hoàn tất học phí để Trường chi trả lại tiền MGHP</t>
  </si>
  <si>
    <r>
      <rPr>
        <b/>
        <sz val="12"/>
        <rFont val="Times New Roman"/>
        <family val="1"/>
      </rPr>
      <t>Nếu trông thời gian thông báo sinh viên không nộp sẽ không được hưởng tiền miễn giảm và nợ học phí như danh sách Phòng TCKT đã thông báo</t>
    </r>
    <r>
      <rPr>
        <sz val="12"/>
        <rFont val="Times New Roman"/>
        <family val="1"/>
      </rPr>
      <t xml:space="preserve">
Đối với sinh viên đã nộp tiền các kỳ mà chưa có tên trong danh sách trả lại các đợt đề nghị gửi thông tin giao dịch
 về địa chỉ email của phòng TCKT (hocphihlu@gmail.com) để được kiểm tra và bổ sung vào danh sách đợt 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</si>
</sst>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1010000]d/m/yyyy;@"/>
  </numFmts>
  <fonts count="11"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sz val="12"/>
      <color theme="1"/>
      <name val="Times New Roman"/>
      <family val="1"/>
    </font>
    <font>
      <sz val="12"/>
      <color indexed="8"/>
      <name val="Times New Roman"/>
      <family val="1"/>
    </font>
    <font>
      <b/>
      <sz val="12"/>
      <color indexed="8"/>
      <name val="Times New Roman"/>
      <family val="1"/>
    </font>
    <font>
      <sz val="12"/>
      <color theme="1"/>
      <name val="Calibri"/>
      <family val="2"/>
      <scheme val="minor"/>
    </font>
    <font>
      <b/>
      <sz val="12"/>
      <color theme="1"/>
      <name val="Times New Roman"/>
      <family val="1"/>
    </font>
    <font>
      <b/>
      <sz val="16"/>
      <name val="Times New Roman"/>
      <family val="1"/>
    </font>
    <font>
      <b/>
      <sz val="15"/>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2" fillId="2" borderId="0" xfId="0" applyFont="1" applyFill="1" applyAlignment="1">
      <alignment horizontal="center"/>
    </xf>
    <xf numFmtId="0" fontId="2" fillId="2" borderId="0" xfId="0" applyFont="1" applyFill="1" applyAlignment="1"/>
    <xf numFmtId="0" fontId="3" fillId="2" borderId="0" xfId="0" applyFont="1" applyFill="1" applyAlignment="1">
      <alignment horizontal="center"/>
    </xf>
    <xf numFmtId="3" fontId="2" fillId="2" borderId="0" xfId="0" applyNumberFormat="1" applyFont="1" applyFill="1" applyAlignment="1">
      <alignment horizontal="center"/>
    </xf>
    <xf numFmtId="3" fontId="2" fillId="2" borderId="0" xfId="0" applyNumberFormat="1" applyFont="1" applyFill="1" applyAlignment="1"/>
    <xf numFmtId="0" fontId="3" fillId="2" borderId="0" xfId="0" applyFont="1" applyFill="1"/>
    <xf numFmtId="0" fontId="2" fillId="2" borderId="0" xfId="0" applyNumberFormat="1" applyFont="1" applyFill="1" applyBorder="1" applyAlignment="1" applyProtection="1">
      <alignmen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right" vertical="center"/>
    </xf>
    <xf numFmtId="0" fontId="2" fillId="2" borderId="0" xfId="0" applyFont="1" applyFill="1" applyAlignment="1">
      <alignment horizontal="left"/>
    </xf>
    <xf numFmtId="0" fontId="3" fillId="2" borderId="0" xfId="0" applyFont="1" applyFill="1" applyAlignment="1">
      <alignment horizontal="left"/>
    </xf>
    <xf numFmtId="0" fontId="2" fillId="2" borderId="2" xfId="0" applyNumberFormat="1" applyFont="1" applyFill="1" applyBorder="1" applyAlignment="1" applyProtection="1">
      <alignment horizontal="center" vertical="center" wrapText="1"/>
    </xf>
    <xf numFmtId="0" fontId="2" fillId="2" borderId="3" xfId="0" applyFont="1" applyFill="1" applyBorder="1" applyAlignment="1">
      <alignment horizontal="center" vertical="center" wrapText="1"/>
    </xf>
    <xf numFmtId="0" fontId="2" fillId="2" borderId="2" xfId="0" applyNumberFormat="1" applyFont="1" applyFill="1" applyBorder="1" applyAlignment="1" applyProtection="1">
      <alignment horizontal="right" vertical="center" wrapText="1"/>
    </xf>
    <xf numFmtId="0" fontId="2" fillId="2" borderId="2" xfId="0" applyFont="1" applyFill="1" applyBorder="1" applyAlignment="1">
      <alignment horizontal="center" vertical="center" wrapText="1"/>
    </xf>
    <xf numFmtId="0" fontId="2" fillId="2" borderId="4" xfId="0" applyNumberFormat="1" applyFont="1" applyFill="1" applyBorder="1" applyAlignment="1" applyProtection="1">
      <alignment horizontal="center" vertical="center" wrapTex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4" xfId="0" applyFont="1" applyFill="1" applyBorder="1" applyAlignment="1">
      <alignment horizontal="center"/>
    </xf>
    <xf numFmtId="164" fontId="2" fillId="2" borderId="4" xfId="0" applyNumberFormat="1" applyFont="1" applyFill="1" applyBorder="1"/>
    <xf numFmtId="0" fontId="2" fillId="2" borderId="4" xfId="0" applyFont="1" applyFill="1" applyBorder="1" applyAlignment="1">
      <alignment horizontal="right"/>
    </xf>
    <xf numFmtId="0" fontId="2" fillId="2" borderId="4" xfId="0" applyFont="1" applyFill="1" applyBorder="1"/>
    <xf numFmtId="0" fontId="2" fillId="2" borderId="0" xfId="0" applyFont="1" applyFill="1"/>
    <xf numFmtId="0" fontId="3" fillId="2" borderId="4" xfId="0" applyFont="1" applyFill="1" applyBorder="1" applyAlignment="1">
      <alignment horizontal="center"/>
    </xf>
    <xf numFmtId="0" fontId="3" fillId="2" borderId="4" xfId="0" applyNumberFormat="1" applyFont="1" applyFill="1" applyBorder="1" applyAlignment="1">
      <alignment horizontal="center" vertical="center"/>
    </xf>
    <xf numFmtId="0" fontId="3" fillId="2" borderId="4" xfId="0" applyFont="1" applyFill="1" applyBorder="1"/>
    <xf numFmtId="164" fontId="3" fillId="2" borderId="8" xfId="1" applyNumberFormat="1" applyFont="1" applyFill="1" applyBorder="1" applyAlignment="1">
      <alignment horizontal="center"/>
    </xf>
    <xf numFmtId="164" fontId="3" fillId="2" borderId="4" xfId="1" applyNumberFormat="1" applyFont="1" applyFill="1" applyBorder="1" applyAlignment="1">
      <alignment horizontal="center"/>
    </xf>
    <xf numFmtId="0" fontId="3" fillId="2" borderId="8" xfId="0" applyFont="1" applyFill="1" applyBorder="1" applyAlignment="1">
      <alignment wrapText="1"/>
    </xf>
    <xf numFmtId="165" fontId="3" fillId="2" borderId="8" xfId="0" applyNumberFormat="1" applyFont="1" applyFill="1" applyBorder="1" applyAlignment="1">
      <alignment horizontal="right" wrapText="1"/>
    </xf>
    <xf numFmtId="0" fontId="4" fillId="2" borderId="4" xfId="0" applyFont="1" applyFill="1" applyBorder="1" applyAlignment="1"/>
    <xf numFmtId="0" fontId="3" fillId="2" borderId="0" xfId="0" applyFont="1" applyFill="1" applyAlignment="1"/>
    <xf numFmtId="0" fontId="4" fillId="2" borderId="0" xfId="0" applyFont="1" applyFill="1" applyAlignment="1"/>
    <xf numFmtId="0" fontId="3" fillId="2" borderId="4" xfId="0" applyFont="1" applyFill="1" applyBorder="1" applyAlignment="1">
      <alignment horizontal="center" vertical="center"/>
    </xf>
    <xf numFmtId="0" fontId="3" fillId="2" borderId="4" xfId="0" applyNumberFormat="1" applyFont="1" applyFill="1" applyBorder="1" applyAlignment="1">
      <alignment horizontal="center"/>
    </xf>
    <xf numFmtId="3" fontId="3" fillId="2" borderId="4" xfId="0" applyNumberFormat="1" applyFont="1" applyFill="1" applyBorder="1"/>
    <xf numFmtId="3" fontId="3" fillId="2" borderId="4" xfId="0" applyNumberFormat="1" applyFont="1" applyFill="1" applyBorder="1" applyAlignment="1">
      <alignment horizontal="center"/>
    </xf>
    <xf numFmtId="165" fontId="3" fillId="2" borderId="4" xfId="0" applyNumberFormat="1" applyFont="1" applyFill="1" applyBorder="1" applyAlignment="1">
      <alignment horizontal="right"/>
    </xf>
    <xf numFmtId="0" fontId="4" fillId="2" borderId="4" xfId="0" applyFont="1" applyFill="1" applyBorder="1"/>
    <xf numFmtId="0" fontId="4" fillId="2" borderId="0" xfId="0" applyFont="1" applyFill="1"/>
    <xf numFmtId="0"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xf>
    <xf numFmtId="3" fontId="3" fillId="2" borderId="4" xfId="0" applyNumberFormat="1" applyFont="1" applyFill="1" applyBorder="1" applyAlignment="1">
      <alignment horizontal="right" vertical="center"/>
    </xf>
    <xf numFmtId="3" fontId="4" fillId="2" borderId="4" xfId="0" applyNumberFormat="1" applyFont="1" applyFill="1" applyBorder="1" applyAlignment="1">
      <alignment vertical="center"/>
    </xf>
    <xf numFmtId="3" fontId="3" fillId="2" borderId="4" xfId="0" quotePrefix="1" applyNumberFormat="1" applyFont="1" applyFill="1" applyBorder="1" applyAlignment="1">
      <alignment horizontal="right" vertical="center"/>
    </xf>
    <xf numFmtId="0" fontId="5" fillId="2" borderId="4" xfId="0" applyNumberFormat="1" applyFont="1" applyFill="1" applyBorder="1" applyAlignment="1" applyProtection="1">
      <alignment horizontal="center" shrinkToFit="1"/>
    </xf>
    <xf numFmtId="0" fontId="5" fillId="2" borderId="4" xfId="0" applyNumberFormat="1" applyFont="1" applyFill="1" applyBorder="1" applyAlignment="1" applyProtection="1">
      <alignment horizontal="center"/>
    </xf>
    <xf numFmtId="0" fontId="5" fillId="2" borderId="4" xfId="0" applyFont="1" applyFill="1" applyBorder="1" applyAlignment="1">
      <alignment horizontal="center"/>
    </xf>
    <xf numFmtId="0" fontId="3" fillId="2" borderId="4" xfId="0" quotePrefix="1" applyFont="1" applyFill="1" applyBorder="1" applyAlignment="1">
      <alignment horizontal="right"/>
    </xf>
    <xf numFmtId="0" fontId="3" fillId="2" borderId="4" xfId="0" applyFont="1" applyFill="1" applyBorder="1" applyAlignment="1">
      <alignment horizontal="left"/>
    </xf>
    <xf numFmtId="0" fontId="5" fillId="2" borderId="4" xfId="0" applyNumberFormat="1" applyFont="1" applyFill="1" applyBorder="1" applyAlignment="1" applyProtection="1">
      <alignment horizontal="center" vertical="center" shrinkToFit="1"/>
    </xf>
    <xf numFmtId="0" fontId="6" fillId="2" borderId="5" xfId="0" applyNumberFormat="1" applyFont="1" applyFill="1" applyBorder="1" applyAlignment="1" applyProtection="1">
      <alignment horizontal="right" vertical="center" shrinkToFit="1"/>
    </xf>
    <xf numFmtId="0" fontId="6" fillId="2" borderId="7" xfId="0" applyNumberFormat="1" applyFont="1" applyFill="1" applyBorder="1" applyAlignment="1" applyProtection="1">
      <alignment horizontal="right" vertical="center" shrinkToFit="1"/>
    </xf>
    <xf numFmtId="164" fontId="6" fillId="2" borderId="4" xfId="0" applyNumberFormat="1" applyFont="1" applyFill="1" applyBorder="1" applyAlignment="1" applyProtection="1">
      <alignment horizontal="center"/>
    </xf>
    <xf numFmtId="164" fontId="2" fillId="2" borderId="8" xfId="1" applyNumberFormat="1" applyFont="1" applyFill="1" applyBorder="1" applyAlignment="1">
      <alignment horizontal="center"/>
    </xf>
    <xf numFmtId="3" fontId="2" fillId="2" borderId="4" xfId="0" applyNumberFormat="1" applyFont="1" applyFill="1" applyBorder="1"/>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4" fillId="2" borderId="4" xfId="0" applyFont="1" applyFill="1" applyBorder="1" applyAlignment="1">
      <alignment horizontal="center"/>
    </xf>
    <xf numFmtId="164" fontId="4" fillId="2" borderId="4" xfId="1" applyNumberFormat="1" applyFont="1" applyFill="1" applyBorder="1"/>
    <xf numFmtId="0" fontId="7" fillId="2" borderId="0" xfId="0" applyFont="1" applyFill="1"/>
    <xf numFmtId="0" fontId="8" fillId="2" borderId="4" xfId="0" applyFont="1" applyFill="1" applyBorder="1"/>
    <xf numFmtId="0" fontId="6" fillId="2" borderId="5" xfId="0" applyNumberFormat="1" applyFont="1" applyFill="1" applyBorder="1" applyAlignment="1" applyProtection="1">
      <alignment horizontal="right" vertical="center" shrinkToFit="1"/>
    </xf>
    <xf numFmtId="0" fontId="6" fillId="2" borderId="7" xfId="0" applyNumberFormat="1" applyFont="1" applyFill="1" applyBorder="1" applyAlignment="1" applyProtection="1">
      <alignment vertical="center" shrinkToFit="1"/>
    </xf>
    <xf numFmtId="3" fontId="8" fillId="2" borderId="4" xfId="0" applyNumberFormat="1" applyFont="1" applyFill="1" applyBorder="1"/>
    <xf numFmtId="0" fontId="2" fillId="2" borderId="5" xfId="0" applyNumberFormat="1" applyFont="1" applyFill="1" applyBorder="1" applyAlignment="1" applyProtection="1">
      <alignment horizontal="left" vertical="center" wrapText="1"/>
    </xf>
    <xf numFmtId="0" fontId="2" fillId="2" borderId="6" xfId="0" applyNumberFormat="1" applyFont="1" applyFill="1" applyBorder="1" applyAlignment="1" applyProtection="1">
      <alignment horizontal="left" vertical="center" wrapText="1"/>
    </xf>
    <xf numFmtId="0" fontId="2" fillId="2" borderId="7" xfId="0" applyNumberFormat="1" applyFont="1" applyFill="1" applyBorder="1" applyAlignment="1" applyProtection="1">
      <alignment horizontal="left" vertical="center" wrapText="1"/>
    </xf>
    <xf numFmtId="0" fontId="3" fillId="2" borderId="4" xfId="0" quotePrefix="1" applyNumberFormat="1" applyFont="1" applyFill="1" applyBorder="1" applyAlignment="1">
      <alignment horizontal="center"/>
    </xf>
    <xf numFmtId="164" fontId="3" fillId="2" borderId="4" xfId="1" applyNumberFormat="1" applyFont="1" applyFill="1" applyBorder="1"/>
    <xf numFmtId="0" fontId="3" fillId="2" borderId="4" xfId="0" applyFont="1" applyFill="1" applyBorder="1" applyAlignment="1">
      <alignment horizontal="right"/>
    </xf>
    <xf numFmtId="0" fontId="3" fillId="2" borderId="4" xfId="0" quotePrefix="1" applyNumberFormat="1" applyFont="1" applyFill="1" applyBorder="1" applyAlignment="1">
      <alignment horizontal="center" vertical="center" wrapText="1"/>
    </xf>
    <xf numFmtId="0" fontId="3" fillId="2" borderId="4" xfId="0" applyFont="1" applyFill="1" applyBorder="1" applyAlignment="1">
      <alignment vertical="center" wrapText="1"/>
    </xf>
    <xf numFmtId="0" fontId="3" fillId="2" borderId="4" xfId="0" applyNumberFormat="1" applyFont="1" applyFill="1" applyBorder="1" applyAlignment="1" applyProtection="1">
      <alignment vertical="center"/>
    </xf>
    <xf numFmtId="164" fontId="3" fillId="2" borderId="4" xfId="1" applyNumberFormat="1" applyFont="1" applyFill="1" applyBorder="1" applyAlignment="1">
      <alignment horizontal="center" vertical="center"/>
    </xf>
    <xf numFmtId="0" fontId="3" fillId="2" borderId="4" xfId="0" applyFont="1" applyFill="1" applyBorder="1" applyAlignment="1">
      <alignment horizontal="right" vertical="center"/>
    </xf>
    <xf numFmtId="0" fontId="3" fillId="2" borderId="4" xfId="0" applyFont="1" applyFill="1" applyBorder="1" applyAlignment="1">
      <alignment horizontal="left" vertical="center"/>
    </xf>
    <xf numFmtId="0" fontId="3" fillId="2" borderId="4" xfId="0" applyFont="1" applyFill="1" applyBorder="1" applyAlignment="1">
      <alignment vertical="center"/>
    </xf>
    <xf numFmtId="0" fontId="3" fillId="2" borderId="4" xfId="0" quotePrefix="1" applyNumberFormat="1" applyFont="1" applyFill="1" applyBorder="1" applyAlignment="1">
      <alignment horizontal="center" vertical="center"/>
    </xf>
    <xf numFmtId="164" fontId="3" fillId="2" borderId="7" xfId="1" applyNumberFormat="1" applyFont="1" applyFill="1" applyBorder="1" applyAlignment="1">
      <alignment horizontal="center" vertical="center"/>
    </xf>
    <xf numFmtId="0" fontId="3" fillId="2" borderId="4" xfId="0" applyNumberFormat="1" applyFont="1" applyFill="1" applyBorder="1" applyAlignment="1" applyProtection="1">
      <alignment horizontal="center" shrinkToFit="1"/>
    </xf>
    <xf numFmtId="0" fontId="3" fillId="2" borderId="4" xfId="0" applyNumberFormat="1" applyFont="1" applyFill="1" applyBorder="1" applyAlignment="1" applyProtection="1"/>
    <xf numFmtId="1" fontId="3" fillId="2" borderId="4" xfId="0" applyNumberFormat="1" applyFont="1" applyFill="1" applyBorder="1" applyAlignment="1">
      <alignment horizontal="right"/>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164" fontId="8" fillId="2" borderId="4" xfId="0" applyNumberFormat="1" applyFont="1" applyFill="1" applyBorder="1"/>
    <xf numFmtId="0" fontId="3" fillId="2" borderId="1" xfId="0" applyFont="1" applyFill="1" applyBorder="1" applyAlignment="1">
      <alignment wrapText="1"/>
    </xf>
    <xf numFmtId="0" fontId="10" fillId="2" borderId="0" xfId="0" applyFont="1" applyFill="1" applyAlignment="1">
      <alignment vertical="center"/>
    </xf>
    <xf numFmtId="0" fontId="9" fillId="2" borderId="0" xfId="0" applyNumberFormat="1" applyFont="1" applyFill="1" applyBorder="1" applyAlignment="1" applyProtection="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20tr&#7843;%20l&#7841;i%20ti&#7873;n%20MGHP%20&#273;&#7907;t%20II%20(11.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ỳ I (21-22)"/>
      <sheetName val="cHỐT NỢ NĂM 2021"/>
      <sheetName val="Trả tháng 1.2021"/>
      <sheetName val="Kỳ II(20-21)"/>
    </sheetNames>
    <sheetDataSet>
      <sheetData sheetId="0"/>
      <sheetData sheetId="1"/>
      <sheetData sheetId="2"/>
      <sheetData sheetId="3">
        <row r="9">
          <cell r="B9">
            <v>420239</v>
          </cell>
          <cell r="C9" t="str">
            <v>Nguyễn Đức Dũng</v>
          </cell>
          <cell r="D9" t="str">
            <v>4202</v>
          </cell>
          <cell r="E9" t="str">
            <v>MHP</v>
          </cell>
          <cell r="F9">
            <v>4350000</v>
          </cell>
        </row>
        <row r="10">
          <cell r="B10">
            <v>420727</v>
          </cell>
          <cell r="C10" t="str">
            <v>Lê Thị Quỳnh Trang</v>
          </cell>
          <cell r="D10" t="str">
            <v>4207</v>
          </cell>
          <cell r="E10" t="str">
            <v>GHP</v>
          </cell>
          <cell r="F10">
            <v>2030000</v>
          </cell>
        </row>
        <row r="11">
          <cell r="B11">
            <v>420807</v>
          </cell>
          <cell r="C11" t="str">
            <v>Lò Văn Mạnh</v>
          </cell>
          <cell r="D11" t="str">
            <v>4208</v>
          </cell>
          <cell r="E11" t="str">
            <v>GHP70</v>
          </cell>
          <cell r="F11">
            <v>1218000</v>
          </cell>
        </row>
        <row r="12">
          <cell r="B12">
            <v>421062</v>
          </cell>
          <cell r="C12" t="str">
            <v>Bùi Mỹ Hải</v>
          </cell>
          <cell r="D12" t="str">
            <v>4210</v>
          </cell>
          <cell r="E12" t="str">
            <v>MHP</v>
          </cell>
          <cell r="F12">
            <v>2030000</v>
          </cell>
        </row>
        <row r="13">
          <cell r="B13">
            <v>421760</v>
          </cell>
          <cell r="C13" t="str">
            <v>Cầm Tiến Đạt</v>
          </cell>
          <cell r="D13" t="str">
            <v>4217</v>
          </cell>
          <cell r="E13" t="str">
            <v>GHP70</v>
          </cell>
          <cell r="F13">
            <v>406000</v>
          </cell>
        </row>
        <row r="14">
          <cell r="B14">
            <v>422061</v>
          </cell>
          <cell r="C14" t="str">
            <v>Tòng Văn Thơm</v>
          </cell>
          <cell r="D14" t="str">
            <v>4220</v>
          </cell>
          <cell r="E14" t="str">
            <v>GHP70</v>
          </cell>
          <cell r="F14">
            <v>2639000</v>
          </cell>
        </row>
        <row r="15">
          <cell r="B15">
            <v>422062</v>
          </cell>
          <cell r="C15" t="str">
            <v>Lầu Thị Dính</v>
          </cell>
          <cell r="D15" t="str">
            <v>4220</v>
          </cell>
          <cell r="E15" t="str">
            <v>GHP70</v>
          </cell>
          <cell r="F15">
            <v>3856999.9999999995</v>
          </cell>
        </row>
        <row r="16">
          <cell r="B16">
            <v>422161</v>
          </cell>
          <cell r="C16" t="str">
            <v>Triệu Thị Mấy</v>
          </cell>
          <cell r="D16" t="str">
            <v>4221</v>
          </cell>
          <cell r="E16" t="str">
            <v>GHP70</v>
          </cell>
          <cell r="F16">
            <v>406000</v>
          </cell>
        </row>
        <row r="17">
          <cell r="B17">
            <v>422256</v>
          </cell>
          <cell r="C17" t="str">
            <v>Dương La Lưu Kỷ</v>
          </cell>
          <cell r="D17" t="str">
            <v>4222</v>
          </cell>
          <cell r="E17" t="str">
            <v>GHP70</v>
          </cell>
          <cell r="F17">
            <v>2436000</v>
          </cell>
        </row>
        <row r="18">
          <cell r="B18">
            <v>422914</v>
          </cell>
          <cell r="C18" t="str">
            <v>Thẩm Đức Thành</v>
          </cell>
          <cell r="D18" t="str">
            <v>4229</v>
          </cell>
          <cell r="E18" t="str">
            <v>GHP70</v>
          </cell>
          <cell r="F18">
            <v>2233000</v>
          </cell>
        </row>
        <row r="19">
          <cell r="B19" t="str">
            <v>Tổng</v>
          </cell>
          <cell r="F19">
            <v>21605000</v>
          </cell>
        </row>
        <row r="20">
          <cell r="B20">
            <v>430661</v>
          </cell>
          <cell r="C20" t="str">
            <v>Hoàng Thái Bảo</v>
          </cell>
          <cell r="D20" t="str">
            <v>4306</v>
          </cell>
          <cell r="E20" t="str">
            <v>GHP70</v>
          </cell>
          <cell r="F20">
            <v>3248000</v>
          </cell>
        </row>
        <row r="21">
          <cell r="B21">
            <v>431061</v>
          </cell>
          <cell r="C21" t="str">
            <v>Thào A Lử</v>
          </cell>
          <cell r="D21" t="str">
            <v>4310</v>
          </cell>
          <cell r="E21" t="str">
            <v>GHP70</v>
          </cell>
          <cell r="F21">
            <v>2436000</v>
          </cell>
        </row>
        <row r="22">
          <cell r="B22">
            <v>432030</v>
          </cell>
          <cell r="C22" t="str">
            <v>Lường Thị Phương</v>
          </cell>
          <cell r="D22" t="str">
            <v>4320</v>
          </cell>
          <cell r="E22" t="str">
            <v>GHP70</v>
          </cell>
          <cell r="F22">
            <v>3248000</v>
          </cell>
        </row>
        <row r="23">
          <cell r="B23">
            <v>432059</v>
          </cell>
          <cell r="C23" t="str">
            <v>Nông Bế Huỳnh</v>
          </cell>
          <cell r="D23" t="str">
            <v>4320</v>
          </cell>
          <cell r="E23" t="str">
            <v>GHP70</v>
          </cell>
          <cell r="F23">
            <v>3248000</v>
          </cell>
        </row>
        <row r="24">
          <cell r="B24">
            <v>432160</v>
          </cell>
          <cell r="C24" t="str">
            <v>Trần Trương Hiển</v>
          </cell>
          <cell r="D24" t="str">
            <v>4321</v>
          </cell>
          <cell r="E24" t="str">
            <v>GHP70</v>
          </cell>
          <cell r="F24">
            <v>3248000</v>
          </cell>
        </row>
        <row r="25">
          <cell r="B25">
            <v>432163</v>
          </cell>
          <cell r="C25" t="str">
            <v>Hoàng Minh Thương</v>
          </cell>
          <cell r="D25">
            <v>4321</v>
          </cell>
          <cell r="E25" t="str">
            <v>GHP70</v>
          </cell>
          <cell r="F25">
            <v>4466000</v>
          </cell>
        </row>
        <row r="26">
          <cell r="B26">
            <v>432564</v>
          </cell>
          <cell r="C26" t="str">
            <v>Đàm Quang An</v>
          </cell>
          <cell r="D26" t="str">
            <v>4325</v>
          </cell>
          <cell r="E26" t="str">
            <v>MHP</v>
          </cell>
          <cell r="F26">
            <v>4350000</v>
          </cell>
        </row>
        <row r="27">
          <cell r="B27">
            <v>432665</v>
          </cell>
          <cell r="C27" t="str">
            <v>Lang Phương Trang</v>
          </cell>
          <cell r="D27" t="str">
            <v>4326</v>
          </cell>
          <cell r="E27" t="str">
            <v>GHP70</v>
          </cell>
          <cell r="F27">
            <v>3045000</v>
          </cell>
        </row>
        <row r="28">
          <cell r="B28">
            <v>440162</v>
          </cell>
          <cell r="C28" t="str">
            <v>Lê Thị Thảo</v>
          </cell>
          <cell r="D28" t="str">
            <v>4401</v>
          </cell>
          <cell r="E28" t="str">
            <v>GHP70</v>
          </cell>
          <cell r="F28">
            <v>3136000</v>
          </cell>
        </row>
        <row r="29">
          <cell r="B29">
            <v>440350</v>
          </cell>
          <cell r="C29" t="str">
            <v>Lê Thị Thoa</v>
          </cell>
          <cell r="D29" t="str">
            <v>4403</v>
          </cell>
          <cell r="E29" t="str">
            <v>GHP70</v>
          </cell>
          <cell r="F29">
            <v>2744000</v>
          </cell>
        </row>
        <row r="30">
          <cell r="B30">
            <v>440357</v>
          </cell>
          <cell r="C30" t="str">
            <v>Bùi Thị Hội</v>
          </cell>
          <cell r="D30" t="str">
            <v>4403</v>
          </cell>
          <cell r="E30" t="str">
            <v>GHP70</v>
          </cell>
          <cell r="F30">
            <v>2744000</v>
          </cell>
        </row>
        <row r="31">
          <cell r="B31">
            <v>440462</v>
          </cell>
          <cell r="C31" t="str">
            <v>Dương Thị Trang</v>
          </cell>
          <cell r="D31" t="str">
            <v>4404</v>
          </cell>
          <cell r="E31" t="str">
            <v>GHP70</v>
          </cell>
          <cell r="F31">
            <v>3136000</v>
          </cell>
        </row>
        <row r="32">
          <cell r="B32">
            <v>440564</v>
          </cell>
          <cell r="C32" t="str">
            <v>Vì Thu Quỳnh</v>
          </cell>
          <cell r="D32" t="str">
            <v>4405</v>
          </cell>
          <cell r="E32" t="str">
            <v>GHP70</v>
          </cell>
          <cell r="F32">
            <v>3919999.9999999995</v>
          </cell>
        </row>
        <row r="33">
          <cell r="B33">
            <v>440853</v>
          </cell>
          <cell r="C33" t="str">
            <v>Bùi Văn Huyên</v>
          </cell>
          <cell r="D33" t="str">
            <v>4408</v>
          </cell>
          <cell r="E33" t="str">
            <v>MHP</v>
          </cell>
          <cell r="F33">
            <v>5600000</v>
          </cell>
        </row>
        <row r="34">
          <cell r="B34">
            <v>441003</v>
          </cell>
          <cell r="C34" t="str">
            <v>Nguyễn Thị Ngọc ánh</v>
          </cell>
          <cell r="D34" t="str">
            <v>4410</v>
          </cell>
          <cell r="E34" t="str">
            <v>MHP</v>
          </cell>
          <cell r="F34">
            <v>5040000</v>
          </cell>
        </row>
        <row r="35">
          <cell r="B35">
            <v>441363</v>
          </cell>
          <cell r="C35" t="str">
            <v>Trang Quốc Lập</v>
          </cell>
          <cell r="D35" t="str">
            <v>4413</v>
          </cell>
          <cell r="E35" t="str">
            <v>GHP70</v>
          </cell>
          <cell r="F35">
            <v>4312000</v>
          </cell>
        </row>
        <row r="36">
          <cell r="B36">
            <v>441555</v>
          </cell>
          <cell r="C36" t="str">
            <v>Lăng Văn Khánh</v>
          </cell>
          <cell r="D36" t="str">
            <v>4415</v>
          </cell>
          <cell r="E36" t="str">
            <v>GHP70</v>
          </cell>
          <cell r="F36">
            <v>3723999.9999999995</v>
          </cell>
        </row>
        <row r="37">
          <cell r="B37">
            <v>441566</v>
          </cell>
          <cell r="C37" t="str">
            <v>La Thị Kiên</v>
          </cell>
          <cell r="D37" t="str">
            <v>4415</v>
          </cell>
          <cell r="E37" t="str">
            <v>GHP70</v>
          </cell>
          <cell r="F37">
            <v>3723999.9999999995</v>
          </cell>
        </row>
        <row r="38">
          <cell r="B38">
            <v>441926</v>
          </cell>
          <cell r="C38" t="str">
            <v>Bùi Đức Trung</v>
          </cell>
          <cell r="D38" t="str">
            <v>4419</v>
          </cell>
          <cell r="E38" t="str">
            <v>MHP</v>
          </cell>
          <cell r="F38">
            <v>4760000</v>
          </cell>
        </row>
        <row r="39">
          <cell r="B39">
            <v>442166</v>
          </cell>
          <cell r="C39" t="str">
            <v>Bùi Thảo Nguyên</v>
          </cell>
          <cell r="D39" t="str">
            <v>4421</v>
          </cell>
          <cell r="E39" t="str">
            <v>GHP70</v>
          </cell>
          <cell r="F39">
            <v>3332000</v>
          </cell>
        </row>
        <row r="40">
          <cell r="B40">
            <v>442525</v>
          </cell>
          <cell r="C40" t="str">
            <v>Trương Quang Tuấn</v>
          </cell>
          <cell r="D40" t="str">
            <v>4425</v>
          </cell>
          <cell r="E40" t="str">
            <v>GHP70</v>
          </cell>
          <cell r="F40">
            <v>3332000</v>
          </cell>
        </row>
        <row r="41">
          <cell r="B41">
            <v>442634</v>
          </cell>
          <cell r="C41" t="str">
            <v>Phạm Văn Hòa</v>
          </cell>
          <cell r="D41" t="str">
            <v>4426</v>
          </cell>
          <cell r="E41" t="str">
            <v>GHP70</v>
          </cell>
          <cell r="F41">
            <v>4115999.9999999995</v>
          </cell>
        </row>
        <row r="42">
          <cell r="B42" t="str">
            <v>Tổng</v>
          </cell>
          <cell r="C42" t="str">
            <v xml:space="preserve"> </v>
          </cell>
          <cell r="F42">
            <v>53620000</v>
          </cell>
        </row>
        <row r="43">
          <cell r="B43">
            <v>451001</v>
          </cell>
          <cell r="C43" t="str">
            <v xml:space="preserve"> Lương Thu Hà</v>
          </cell>
          <cell r="D43" t="str">
            <v>4510</v>
          </cell>
          <cell r="E43" t="str">
            <v>GHP70</v>
          </cell>
          <cell r="F43">
            <v>3528000</v>
          </cell>
        </row>
        <row r="44">
          <cell r="B44">
            <v>451049</v>
          </cell>
          <cell r="C44" t="str">
            <v xml:space="preserve"> Châu Kim Nhung</v>
          </cell>
          <cell r="D44" t="str">
            <v>4510</v>
          </cell>
          <cell r="E44" t="str">
            <v>GHP70</v>
          </cell>
          <cell r="F44">
            <v>1959999.9999999998</v>
          </cell>
        </row>
        <row r="45">
          <cell r="B45">
            <v>451158</v>
          </cell>
          <cell r="C45" t="str">
            <v>Giàng A Hồ</v>
          </cell>
          <cell r="D45" t="str">
            <v>4511</v>
          </cell>
          <cell r="E45" t="str">
            <v>MHP</v>
          </cell>
          <cell r="F45">
            <v>4480000</v>
          </cell>
        </row>
        <row r="46">
          <cell r="B46">
            <v>451515</v>
          </cell>
          <cell r="C46" t="str">
            <v>Lý Chỉn Dũng</v>
          </cell>
          <cell r="D46" t="str">
            <v>4515</v>
          </cell>
          <cell r="E46" t="str">
            <v>MHP</v>
          </cell>
          <cell r="F46">
            <v>5600000</v>
          </cell>
        </row>
        <row r="47">
          <cell r="B47">
            <v>451530</v>
          </cell>
          <cell r="C47" t="str">
            <v>Vũ Quỳnh Trâm</v>
          </cell>
          <cell r="D47" t="str">
            <v>4515</v>
          </cell>
          <cell r="E47" t="str">
            <v>GHP</v>
          </cell>
          <cell r="F47">
            <v>2100000</v>
          </cell>
        </row>
        <row r="48">
          <cell r="B48">
            <v>451540</v>
          </cell>
          <cell r="C48" t="str">
            <v xml:space="preserve"> Đào Ngọc Hiếu</v>
          </cell>
          <cell r="D48" t="str">
            <v>4515</v>
          </cell>
          <cell r="E48" t="str">
            <v>GHP70</v>
          </cell>
          <cell r="F48">
            <v>3723999.9999999995</v>
          </cell>
        </row>
        <row r="49">
          <cell r="B49">
            <v>451748</v>
          </cell>
          <cell r="C49" t="str">
            <v xml:space="preserve"> Hoàng Như Quỳnh</v>
          </cell>
          <cell r="D49" t="str">
            <v>4517</v>
          </cell>
          <cell r="E49" t="str">
            <v>GHP70</v>
          </cell>
          <cell r="F49">
            <v>1959999.9999999998</v>
          </cell>
        </row>
        <row r="50">
          <cell r="B50">
            <v>452041</v>
          </cell>
          <cell r="C50" t="str">
            <v xml:space="preserve"> Phạm Thị Xuân Huyền</v>
          </cell>
          <cell r="D50" t="str">
            <v>4520</v>
          </cell>
          <cell r="E50" t="str">
            <v>MHP</v>
          </cell>
          <cell r="F50">
            <v>5600000</v>
          </cell>
        </row>
        <row r="51">
          <cell r="B51">
            <v>452540</v>
          </cell>
          <cell r="C51" t="str">
            <v>Bàn Lê Thu Phương</v>
          </cell>
          <cell r="D51" t="str">
            <v>4525</v>
          </cell>
          <cell r="E51" t="str">
            <v>GHP70</v>
          </cell>
          <cell r="F51">
            <v>4312000</v>
          </cell>
        </row>
        <row r="52">
          <cell r="B52">
            <v>4537116</v>
          </cell>
          <cell r="C52" t="str">
            <v>Y Sang Sruk</v>
          </cell>
          <cell r="D52" t="str">
            <v>4537</v>
          </cell>
          <cell r="E52" t="str">
            <v>GHP70</v>
          </cell>
          <cell r="F52">
            <v>3332000</v>
          </cell>
        </row>
        <row r="53">
          <cell r="B53" t="str">
            <v>Tổng</v>
          </cell>
          <cell r="F53">
            <v>36596000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95"/>
  <sheetViews>
    <sheetView tabSelected="1" topLeftCell="A85" workbookViewId="0">
      <selection activeCell="N95" sqref="N95"/>
    </sheetView>
  </sheetViews>
  <sheetFormatPr defaultRowHeight="15.6" x14ac:dyDescent="0.3"/>
  <cols>
    <col min="1" max="1" width="6.33203125" style="64" customWidth="1"/>
    <col min="2" max="2" width="10.21875" style="64" customWidth="1"/>
    <col min="3" max="3" width="22.33203125" style="64" customWidth="1"/>
    <col min="4" max="4" width="8.88671875" style="64"/>
    <col min="5" max="5" width="15.6640625" style="64" customWidth="1"/>
    <col min="6" max="6" width="14.77734375" style="64" customWidth="1"/>
    <col min="7" max="7" width="13.5546875" style="64" customWidth="1"/>
    <col min="8" max="8" width="15.21875" style="64" customWidth="1"/>
    <col min="9" max="10" width="19.77734375" style="64" hidden="1" customWidth="1"/>
    <col min="11" max="11" width="0" style="64" hidden="1" customWidth="1"/>
    <col min="12" max="12" width="9.5546875" style="64" customWidth="1"/>
    <col min="13" max="16384" width="8.88671875" style="64"/>
  </cols>
  <sheetData>
    <row r="1" spans="1:242" s="6" customFormat="1" ht="20.399999999999999" customHeight="1" x14ac:dyDescent="0.3">
      <c r="A1" s="1" t="s">
        <v>0</v>
      </c>
      <c r="B1" s="1"/>
      <c r="C1" s="1"/>
      <c r="D1" s="2"/>
      <c r="E1" s="3"/>
      <c r="F1" s="4" t="s">
        <v>1</v>
      </c>
      <c r="G1" s="4"/>
      <c r="H1" s="4"/>
      <c r="I1" s="4"/>
      <c r="J1" s="4"/>
      <c r="K1" s="4"/>
      <c r="L1" s="4"/>
      <c r="M1" s="5"/>
    </row>
    <row r="2" spans="1:242" s="6" customFormat="1" ht="20.399999999999999" customHeight="1" x14ac:dyDescent="0.3">
      <c r="A2" s="1" t="s">
        <v>2</v>
      </c>
      <c r="B2" s="1"/>
      <c r="C2" s="1"/>
      <c r="D2" s="2"/>
      <c r="E2" s="3"/>
      <c r="F2" s="4" t="s">
        <v>3</v>
      </c>
      <c r="G2" s="4"/>
      <c r="H2" s="4"/>
      <c r="I2" s="4"/>
      <c r="J2" s="4"/>
      <c r="K2" s="4"/>
      <c r="L2" s="4"/>
      <c r="M2" s="5"/>
    </row>
    <row r="3" spans="1:242" s="8" customFormat="1" ht="40.799999999999997" customHeight="1" x14ac:dyDescent="0.35">
      <c r="A3" s="93" t="s">
        <v>4</v>
      </c>
      <c r="B3" s="93"/>
      <c r="C3" s="93"/>
      <c r="D3" s="93"/>
      <c r="E3" s="93"/>
      <c r="F3" s="93"/>
      <c r="G3" s="93"/>
      <c r="H3" s="93"/>
      <c r="I3" s="93"/>
      <c r="J3" s="7"/>
      <c r="K3" s="7"/>
      <c r="L3" s="7"/>
    </row>
    <row r="4" spans="1:242" s="8" customFormat="1" ht="20.399999999999999" customHeight="1" x14ac:dyDescent="0.3">
      <c r="A4" s="9"/>
      <c r="B4" s="9"/>
      <c r="D4" s="9"/>
      <c r="E4" s="92" t="s">
        <v>5</v>
      </c>
      <c r="I4" s="10"/>
      <c r="K4" s="9"/>
    </row>
    <row r="5" spans="1:242" s="12" customFormat="1" ht="31.8" customHeight="1" x14ac:dyDescent="0.3">
      <c r="A5" s="11" t="s">
        <v>143</v>
      </c>
      <c r="B5" s="11"/>
      <c r="C5" s="11"/>
      <c r="D5" s="11"/>
      <c r="E5" s="11"/>
      <c r="F5" s="11"/>
      <c r="G5" s="11"/>
      <c r="H5" s="11"/>
      <c r="I5" s="11"/>
      <c r="J5" s="11"/>
      <c r="K5" s="11"/>
      <c r="L5" s="11"/>
    </row>
    <row r="6" spans="1:242" s="12" customFormat="1" ht="72" customHeight="1" x14ac:dyDescent="0.3">
      <c r="A6" s="91" t="s">
        <v>144</v>
      </c>
      <c r="B6" s="91"/>
      <c r="C6" s="91"/>
      <c r="D6" s="91"/>
      <c r="E6" s="91"/>
      <c r="F6" s="91"/>
      <c r="G6" s="91"/>
      <c r="H6" s="91"/>
      <c r="I6" s="91"/>
      <c r="J6" s="91"/>
      <c r="K6" s="91"/>
      <c r="L6" s="91"/>
    </row>
    <row r="7" spans="1:242" s="8" customFormat="1" ht="47.4" customHeight="1" x14ac:dyDescent="0.3">
      <c r="A7" s="13" t="s">
        <v>6</v>
      </c>
      <c r="B7" s="13" t="s">
        <v>7</v>
      </c>
      <c r="C7" s="14" t="s">
        <v>8</v>
      </c>
      <c r="D7" s="13" t="s">
        <v>9</v>
      </c>
      <c r="E7" s="13" t="s">
        <v>10</v>
      </c>
      <c r="F7" s="13" t="s">
        <v>11</v>
      </c>
      <c r="G7" s="13" t="s">
        <v>12</v>
      </c>
      <c r="H7" s="13" t="s">
        <v>13</v>
      </c>
      <c r="I7" s="15" t="s">
        <v>14</v>
      </c>
      <c r="J7" s="13" t="s">
        <v>15</v>
      </c>
      <c r="K7" s="16" t="s">
        <v>16</v>
      </c>
      <c r="L7" s="17" t="s">
        <v>17</v>
      </c>
    </row>
    <row r="8" spans="1:242" s="25" customFormat="1" ht="20.399999999999999" customHeight="1" x14ac:dyDescent="0.3">
      <c r="A8" s="18" t="s">
        <v>18</v>
      </c>
      <c r="B8" s="19"/>
      <c r="C8" s="20"/>
      <c r="D8" s="21"/>
      <c r="E8" s="22"/>
      <c r="F8" s="22"/>
      <c r="G8" s="22"/>
      <c r="H8" s="22"/>
      <c r="I8" s="23"/>
      <c r="J8" s="24"/>
      <c r="K8" s="24"/>
      <c r="L8" s="24"/>
    </row>
    <row r="9" spans="1:242" s="35" customFormat="1" ht="27" customHeight="1" x14ac:dyDescent="0.3">
      <c r="A9" s="26">
        <v>1</v>
      </c>
      <c r="B9" s="27">
        <v>420239</v>
      </c>
      <c r="C9" s="28" t="s">
        <v>19</v>
      </c>
      <c r="D9" s="26" t="s">
        <v>20</v>
      </c>
      <c r="E9" s="29">
        <v>4350000</v>
      </c>
      <c r="F9" s="30">
        <f>VLOOKUP(B9,'[1]Kỳ II(20-21)'!$B$9:$F$53,5,0)</f>
        <v>4350000</v>
      </c>
      <c r="G9" s="29">
        <v>0</v>
      </c>
      <c r="H9" s="29">
        <f>E9-G9</f>
        <v>4350000</v>
      </c>
      <c r="I9" s="29"/>
      <c r="J9" s="31" t="s">
        <v>21</v>
      </c>
      <c r="K9" s="32">
        <v>43051</v>
      </c>
      <c r="L9" s="33"/>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row>
    <row r="10" spans="1:242" s="35" customFormat="1" ht="27" customHeight="1" x14ac:dyDescent="0.3">
      <c r="A10" s="26">
        <v>2</v>
      </c>
      <c r="B10" s="27">
        <v>420727</v>
      </c>
      <c r="C10" s="28" t="s">
        <v>22</v>
      </c>
      <c r="D10" s="26" t="s">
        <v>23</v>
      </c>
      <c r="E10" s="30">
        <v>4060000</v>
      </c>
      <c r="F10" s="30">
        <f>VLOOKUP(B10,'[1]Kỳ II(20-21)'!$B$9:$F$53,5,0)</f>
        <v>2030000</v>
      </c>
      <c r="G10" s="29">
        <v>0</v>
      </c>
      <c r="H10" s="29">
        <f t="shared" ref="H10:H35" si="0">E10-G10</f>
        <v>4060000</v>
      </c>
      <c r="I10" s="29"/>
      <c r="J10" s="31" t="s">
        <v>24</v>
      </c>
      <c r="K10" s="32">
        <v>43234</v>
      </c>
      <c r="L10" s="33"/>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row>
    <row r="11" spans="1:242" s="35" customFormat="1" ht="27" customHeight="1" x14ac:dyDescent="0.3">
      <c r="A11" s="26">
        <v>3</v>
      </c>
      <c r="B11" s="27">
        <v>421760</v>
      </c>
      <c r="C11" s="28" t="s">
        <v>25</v>
      </c>
      <c r="D11" s="26" t="s">
        <v>26</v>
      </c>
      <c r="E11" s="30">
        <v>580000</v>
      </c>
      <c r="F11" s="30">
        <f>VLOOKUP(B11,'[1]Kỳ II(20-21)'!$B$9:$F$53,5,0)</f>
        <v>406000</v>
      </c>
      <c r="G11" s="29">
        <v>0</v>
      </c>
      <c r="H11" s="29">
        <f t="shared" si="0"/>
        <v>580000</v>
      </c>
      <c r="I11" s="29"/>
      <c r="J11" s="31" t="s">
        <v>27</v>
      </c>
      <c r="K11" s="32">
        <v>43566</v>
      </c>
      <c r="L11" s="33"/>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row>
    <row r="12" spans="1:242" s="35" customFormat="1" ht="25.5" customHeight="1" x14ac:dyDescent="0.3">
      <c r="A12" s="26">
        <v>4</v>
      </c>
      <c r="B12" s="27">
        <v>422061</v>
      </c>
      <c r="C12" s="28" t="s">
        <v>28</v>
      </c>
      <c r="D12" s="26" t="s">
        <v>26</v>
      </c>
      <c r="E12" s="30">
        <v>3770000</v>
      </c>
      <c r="F12" s="30">
        <f>VLOOKUP(B12,'[1]Kỳ II(20-21)'!$B$9:$F$53,5,0)</f>
        <v>2639000</v>
      </c>
      <c r="G12" s="29">
        <v>0</v>
      </c>
      <c r="H12" s="29">
        <f t="shared" si="0"/>
        <v>3770000</v>
      </c>
      <c r="I12" s="29"/>
      <c r="J12" s="31" t="s">
        <v>21</v>
      </c>
      <c r="K12" s="32">
        <v>43051</v>
      </c>
      <c r="L12" s="33"/>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row>
    <row r="13" spans="1:242" s="35" customFormat="1" ht="25.5" customHeight="1" x14ac:dyDescent="0.3">
      <c r="A13" s="26">
        <v>5</v>
      </c>
      <c r="B13" s="27">
        <v>422062</v>
      </c>
      <c r="C13" s="28" t="s">
        <v>29</v>
      </c>
      <c r="D13" s="26" t="s">
        <v>26</v>
      </c>
      <c r="E13" s="30">
        <v>5510000</v>
      </c>
      <c r="F13" s="30">
        <f>VLOOKUP(B13,'[1]Kỳ II(20-21)'!$B$9:$F$53,5,0)</f>
        <v>3856999.9999999995</v>
      </c>
      <c r="G13" s="29">
        <v>0</v>
      </c>
      <c r="H13" s="29">
        <f t="shared" si="0"/>
        <v>5510000</v>
      </c>
      <c r="I13" s="29"/>
      <c r="J13" s="31" t="s">
        <v>21</v>
      </c>
      <c r="K13" s="32">
        <v>43051</v>
      </c>
      <c r="L13" s="33"/>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row>
    <row r="14" spans="1:242" s="35" customFormat="1" ht="25.5" customHeight="1" x14ac:dyDescent="0.3">
      <c r="A14" s="26">
        <v>6</v>
      </c>
      <c r="B14" s="27">
        <v>422256</v>
      </c>
      <c r="C14" s="28" t="s">
        <v>30</v>
      </c>
      <c r="D14" s="26" t="s">
        <v>26</v>
      </c>
      <c r="E14" s="30">
        <v>3480000</v>
      </c>
      <c r="F14" s="30">
        <f>VLOOKUP(B14,'[1]Kỳ II(20-21)'!$B$9:$F$53,5,0)</f>
        <v>2436000</v>
      </c>
      <c r="G14" s="29">
        <v>0</v>
      </c>
      <c r="H14" s="29">
        <f t="shared" si="0"/>
        <v>3480000</v>
      </c>
      <c r="I14" s="29"/>
      <c r="J14" s="31" t="s">
        <v>24</v>
      </c>
      <c r="K14" s="32">
        <v>43234</v>
      </c>
      <c r="L14" s="33"/>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row>
    <row r="15" spans="1:242" s="35" customFormat="1" ht="25.5" customHeight="1" x14ac:dyDescent="0.3">
      <c r="A15" s="26">
        <v>7</v>
      </c>
      <c r="B15" s="27">
        <v>422914</v>
      </c>
      <c r="C15" s="28" t="s">
        <v>31</v>
      </c>
      <c r="D15" s="36" t="s">
        <v>26</v>
      </c>
      <c r="E15" s="30">
        <v>3190000</v>
      </c>
      <c r="F15" s="30">
        <f>VLOOKUP(B15,'[1]Kỳ II(20-21)'!$B$9:$F$53,5,0)</f>
        <v>2233000</v>
      </c>
      <c r="G15" s="29">
        <v>0</v>
      </c>
      <c r="H15" s="29">
        <f t="shared" si="0"/>
        <v>3190000</v>
      </c>
      <c r="I15" s="29"/>
      <c r="J15" s="31" t="s">
        <v>24</v>
      </c>
      <c r="K15" s="32">
        <v>43234</v>
      </c>
      <c r="L15" s="33"/>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row>
    <row r="16" spans="1:242" s="42" customFormat="1" ht="21" customHeight="1" x14ac:dyDescent="0.3">
      <c r="A16" s="26">
        <v>8</v>
      </c>
      <c r="B16" s="37">
        <v>431061</v>
      </c>
      <c r="C16" s="28" t="s">
        <v>32</v>
      </c>
      <c r="D16" s="26" t="s">
        <v>26</v>
      </c>
      <c r="E16" s="38">
        <v>3480000</v>
      </c>
      <c r="F16" s="30">
        <f>VLOOKUP(B16,'[1]Kỳ II(20-21)'!$B$9:$F$53,5,0)</f>
        <v>2436000</v>
      </c>
      <c r="G16" s="29">
        <v>0</v>
      </c>
      <c r="H16" s="29">
        <f t="shared" si="0"/>
        <v>3480000</v>
      </c>
      <c r="I16" s="38"/>
      <c r="J16" s="39" t="s">
        <v>33</v>
      </c>
      <c r="K16" s="40">
        <v>43986</v>
      </c>
      <c r="L16" s="41"/>
    </row>
    <row r="17" spans="1:12" s="42" customFormat="1" ht="21" customHeight="1" x14ac:dyDescent="0.3">
      <c r="A17" s="26">
        <v>9</v>
      </c>
      <c r="B17" s="37">
        <v>432030</v>
      </c>
      <c r="C17" s="28" t="s">
        <v>34</v>
      </c>
      <c r="D17" s="26" t="s">
        <v>26</v>
      </c>
      <c r="E17" s="38">
        <v>4640000</v>
      </c>
      <c r="F17" s="30">
        <f>VLOOKUP(B17,'[1]Kỳ II(20-21)'!$B$9:$F$53,5,0)</f>
        <v>3248000</v>
      </c>
      <c r="G17" s="29">
        <v>0</v>
      </c>
      <c r="H17" s="29">
        <f t="shared" si="0"/>
        <v>4640000</v>
      </c>
      <c r="I17" s="38"/>
      <c r="J17" s="39" t="s">
        <v>35</v>
      </c>
      <c r="K17" s="40">
        <v>43756</v>
      </c>
      <c r="L17" s="41"/>
    </row>
    <row r="18" spans="1:12" s="42" customFormat="1" ht="21" customHeight="1" x14ac:dyDescent="0.3">
      <c r="A18" s="26">
        <v>10</v>
      </c>
      <c r="B18" s="37">
        <v>432059</v>
      </c>
      <c r="C18" s="28" t="s">
        <v>36</v>
      </c>
      <c r="D18" s="26" t="s">
        <v>26</v>
      </c>
      <c r="E18" s="38">
        <v>4640000</v>
      </c>
      <c r="F18" s="30">
        <f>VLOOKUP(B18,'[1]Kỳ II(20-21)'!$B$9:$F$53,5,0)</f>
        <v>3248000</v>
      </c>
      <c r="G18" s="29">
        <v>0</v>
      </c>
      <c r="H18" s="29">
        <f t="shared" si="0"/>
        <v>4640000</v>
      </c>
      <c r="I18" s="38"/>
      <c r="J18" s="39" t="s">
        <v>37</v>
      </c>
      <c r="K18" s="40">
        <v>43417</v>
      </c>
      <c r="L18" s="41"/>
    </row>
    <row r="19" spans="1:12" s="42" customFormat="1" ht="21" customHeight="1" x14ac:dyDescent="0.3">
      <c r="A19" s="26">
        <v>11</v>
      </c>
      <c r="B19" s="37">
        <v>432160</v>
      </c>
      <c r="C19" s="28" t="s">
        <v>38</v>
      </c>
      <c r="D19" s="26" t="s">
        <v>26</v>
      </c>
      <c r="E19" s="38">
        <v>4640000</v>
      </c>
      <c r="F19" s="30">
        <f>VLOOKUP(B19,'[1]Kỳ II(20-21)'!$B$9:$F$53,5,0)</f>
        <v>3248000</v>
      </c>
      <c r="G19" s="29">
        <v>0</v>
      </c>
      <c r="H19" s="29">
        <f t="shared" si="0"/>
        <v>4640000</v>
      </c>
      <c r="I19" s="38"/>
      <c r="J19" s="39" t="s">
        <v>37</v>
      </c>
      <c r="K19" s="40">
        <v>43417</v>
      </c>
      <c r="L19" s="41"/>
    </row>
    <row r="20" spans="1:12" s="42" customFormat="1" ht="21" customHeight="1" x14ac:dyDescent="0.3">
      <c r="A20" s="26">
        <v>12</v>
      </c>
      <c r="B20" s="37">
        <v>432564</v>
      </c>
      <c r="C20" s="28" t="s">
        <v>39</v>
      </c>
      <c r="D20" s="26" t="s">
        <v>20</v>
      </c>
      <c r="E20" s="38">
        <v>4350000</v>
      </c>
      <c r="F20" s="30">
        <f>VLOOKUP(B20,'[1]Kỳ II(20-21)'!$B$9:$F$53,5,0)</f>
        <v>4350000</v>
      </c>
      <c r="G20" s="29">
        <v>0</v>
      </c>
      <c r="H20" s="29">
        <f t="shared" si="0"/>
        <v>4350000</v>
      </c>
      <c r="I20" s="38"/>
      <c r="J20" s="39" t="s">
        <v>40</v>
      </c>
      <c r="K20" s="40">
        <v>44306</v>
      </c>
      <c r="L20" s="41"/>
    </row>
    <row r="21" spans="1:12" s="42" customFormat="1" ht="21" customHeight="1" x14ac:dyDescent="0.3">
      <c r="A21" s="26">
        <v>13</v>
      </c>
      <c r="B21" s="37">
        <v>432665</v>
      </c>
      <c r="C21" s="28" t="s">
        <v>41</v>
      </c>
      <c r="D21" s="26" t="s">
        <v>26</v>
      </c>
      <c r="E21" s="38">
        <v>4350000</v>
      </c>
      <c r="F21" s="30">
        <f>VLOOKUP(B21,'[1]Kỳ II(20-21)'!$B$9:$F$53,5,0)</f>
        <v>3045000</v>
      </c>
      <c r="G21" s="29">
        <v>0</v>
      </c>
      <c r="H21" s="29">
        <f t="shared" si="0"/>
        <v>4350000</v>
      </c>
      <c r="I21" s="38"/>
      <c r="J21" s="39" t="s">
        <v>42</v>
      </c>
      <c r="K21" s="40">
        <v>43566</v>
      </c>
      <c r="L21" s="41"/>
    </row>
    <row r="22" spans="1:12" s="42" customFormat="1" ht="21" customHeight="1" x14ac:dyDescent="0.3">
      <c r="A22" s="26">
        <v>14</v>
      </c>
      <c r="B22" s="43">
        <v>440350</v>
      </c>
      <c r="C22" s="28" t="s">
        <v>43</v>
      </c>
      <c r="D22" s="44" t="s">
        <v>26</v>
      </c>
      <c r="E22" s="38">
        <v>3920000</v>
      </c>
      <c r="F22" s="30">
        <f>VLOOKUP(B22,'[1]Kỳ II(20-21)'!$B$9:$F$53,5,0)</f>
        <v>2744000</v>
      </c>
      <c r="G22" s="29">
        <v>0</v>
      </c>
      <c r="H22" s="29">
        <f t="shared" si="0"/>
        <v>3920000</v>
      </c>
      <c r="I22" s="38"/>
      <c r="J22" s="39" t="s">
        <v>44</v>
      </c>
      <c r="K22" s="45" t="s">
        <v>45</v>
      </c>
      <c r="L22" s="41"/>
    </row>
    <row r="23" spans="1:12" s="42" customFormat="1" ht="21" customHeight="1" x14ac:dyDescent="0.3">
      <c r="A23" s="26">
        <v>15</v>
      </c>
      <c r="B23" s="43">
        <v>440357</v>
      </c>
      <c r="C23" s="28" t="s">
        <v>46</v>
      </c>
      <c r="D23" s="44" t="s">
        <v>26</v>
      </c>
      <c r="E23" s="38">
        <v>3920000</v>
      </c>
      <c r="F23" s="30">
        <f>VLOOKUP(B23,'[1]Kỳ II(20-21)'!$B$9:$F$53,5,0)</f>
        <v>2744000</v>
      </c>
      <c r="G23" s="29">
        <v>0</v>
      </c>
      <c r="H23" s="29">
        <f t="shared" si="0"/>
        <v>3920000</v>
      </c>
      <c r="I23" s="38"/>
      <c r="J23" s="39" t="s">
        <v>47</v>
      </c>
      <c r="K23" s="45" t="s">
        <v>48</v>
      </c>
      <c r="L23" s="41"/>
    </row>
    <row r="24" spans="1:12" s="42" customFormat="1" ht="21" customHeight="1" x14ac:dyDescent="0.3">
      <c r="A24" s="26">
        <v>16</v>
      </c>
      <c r="B24" s="43">
        <v>440564</v>
      </c>
      <c r="C24" s="28" t="s">
        <v>49</v>
      </c>
      <c r="D24" s="44" t="s">
        <v>26</v>
      </c>
      <c r="E24" s="38">
        <v>5600000</v>
      </c>
      <c r="F24" s="30">
        <f>VLOOKUP(B24,'[1]Kỳ II(20-21)'!$B$9:$F$53,5,0)</f>
        <v>3919999.9999999995</v>
      </c>
      <c r="G24" s="29">
        <v>0</v>
      </c>
      <c r="H24" s="29">
        <f t="shared" si="0"/>
        <v>5600000</v>
      </c>
      <c r="I24" s="38"/>
      <c r="J24" s="39" t="s">
        <v>47</v>
      </c>
      <c r="K24" s="45" t="s">
        <v>48</v>
      </c>
      <c r="L24" s="41"/>
    </row>
    <row r="25" spans="1:12" s="42" customFormat="1" ht="21" customHeight="1" x14ac:dyDescent="0.3">
      <c r="A25" s="26">
        <v>18</v>
      </c>
      <c r="B25" s="43">
        <v>441363</v>
      </c>
      <c r="C25" s="28" t="s">
        <v>50</v>
      </c>
      <c r="D25" s="44" t="s">
        <v>26</v>
      </c>
      <c r="E25" s="38">
        <v>6160000</v>
      </c>
      <c r="F25" s="30">
        <f>VLOOKUP(B25,'[1]Kỳ II(20-21)'!$B$9:$F$53,5,0)</f>
        <v>4312000</v>
      </c>
      <c r="G25" s="29">
        <v>0</v>
      </c>
      <c r="H25" s="29">
        <f t="shared" si="0"/>
        <v>6160000</v>
      </c>
      <c r="I25" s="38"/>
      <c r="J25" s="39" t="s">
        <v>47</v>
      </c>
      <c r="K25" s="45" t="s">
        <v>48</v>
      </c>
      <c r="L25" s="41"/>
    </row>
    <row r="26" spans="1:12" s="42" customFormat="1" ht="21" customHeight="1" x14ac:dyDescent="0.3">
      <c r="A26" s="26">
        <v>21</v>
      </c>
      <c r="B26" s="43">
        <v>441926</v>
      </c>
      <c r="C26" s="28" t="s">
        <v>51</v>
      </c>
      <c r="D26" s="44" t="s">
        <v>20</v>
      </c>
      <c r="E26" s="46">
        <v>4760000</v>
      </c>
      <c r="F26" s="30">
        <f>VLOOKUP(B26,'[1]Kỳ II(20-21)'!$B$9:$F$53,5,0)</f>
        <v>4760000</v>
      </c>
      <c r="G26" s="29">
        <v>0</v>
      </c>
      <c r="H26" s="29">
        <f t="shared" si="0"/>
        <v>4760000</v>
      </c>
      <c r="I26" s="46"/>
      <c r="J26" s="39" t="s">
        <v>47</v>
      </c>
      <c r="K26" s="45" t="s">
        <v>48</v>
      </c>
      <c r="L26" s="41"/>
    </row>
    <row r="27" spans="1:12" s="42" customFormat="1" ht="21" customHeight="1" x14ac:dyDescent="0.3">
      <c r="A27" s="26">
        <v>22</v>
      </c>
      <c r="B27" s="43">
        <v>442166</v>
      </c>
      <c r="C27" s="28" t="s">
        <v>52</v>
      </c>
      <c r="D27" s="44" t="s">
        <v>26</v>
      </c>
      <c r="E27" s="38">
        <v>4760000</v>
      </c>
      <c r="F27" s="30">
        <f>VLOOKUP(B27,'[1]Kỳ II(20-21)'!$B$9:$F$53,5,0)</f>
        <v>3332000</v>
      </c>
      <c r="G27" s="29">
        <v>0</v>
      </c>
      <c r="H27" s="29">
        <f t="shared" si="0"/>
        <v>4760000</v>
      </c>
      <c r="I27" s="38"/>
      <c r="J27" s="39" t="s">
        <v>47</v>
      </c>
      <c r="K27" s="45" t="s">
        <v>48</v>
      </c>
      <c r="L27" s="41"/>
    </row>
    <row r="28" spans="1:12" s="42" customFormat="1" ht="21" customHeight="1" x14ac:dyDescent="0.3">
      <c r="A28" s="26">
        <v>23</v>
      </c>
      <c r="B28" s="43">
        <v>442525</v>
      </c>
      <c r="C28" s="28" t="s">
        <v>53</v>
      </c>
      <c r="D28" s="44" t="s">
        <v>26</v>
      </c>
      <c r="E28" s="38">
        <v>4760000</v>
      </c>
      <c r="F28" s="30">
        <f>VLOOKUP(B28,'[1]Kỳ II(20-21)'!$B$9:$F$53,5,0)</f>
        <v>3332000</v>
      </c>
      <c r="G28" s="29">
        <v>0</v>
      </c>
      <c r="H28" s="29">
        <f t="shared" si="0"/>
        <v>4760000</v>
      </c>
      <c r="I28" s="38"/>
      <c r="J28" s="39" t="s">
        <v>33</v>
      </c>
      <c r="K28" s="47" t="s">
        <v>54</v>
      </c>
      <c r="L28" s="41"/>
    </row>
    <row r="29" spans="1:12" s="42" customFormat="1" ht="21" customHeight="1" x14ac:dyDescent="0.3">
      <c r="A29" s="26">
        <v>24</v>
      </c>
      <c r="B29" s="48">
        <v>451001</v>
      </c>
      <c r="C29" s="28" t="s">
        <v>55</v>
      </c>
      <c r="D29" s="49" t="s">
        <v>26</v>
      </c>
      <c r="E29" s="38">
        <v>5040000</v>
      </c>
      <c r="F29" s="30">
        <f>VLOOKUP(B29,'[1]Kỳ II(20-21)'!$B$9:$F$53,5,0)</f>
        <v>3528000</v>
      </c>
      <c r="G29" s="29">
        <v>0</v>
      </c>
      <c r="H29" s="29">
        <f t="shared" si="0"/>
        <v>5040000</v>
      </c>
      <c r="I29" s="38"/>
      <c r="J29" s="50" t="s">
        <v>56</v>
      </c>
      <c r="K29" s="51" t="s">
        <v>57</v>
      </c>
      <c r="L29" s="41"/>
    </row>
    <row r="30" spans="1:12" s="42" customFormat="1" ht="21" customHeight="1" x14ac:dyDescent="0.3">
      <c r="A30" s="26">
        <v>25</v>
      </c>
      <c r="B30" s="48">
        <v>451049</v>
      </c>
      <c r="C30" s="28" t="s">
        <v>58</v>
      </c>
      <c r="D30" s="49" t="s">
        <v>26</v>
      </c>
      <c r="E30" s="38">
        <v>2800000</v>
      </c>
      <c r="F30" s="30">
        <f>VLOOKUP(B30,'[1]Kỳ II(20-21)'!$B$9:$F$53,5,0)</f>
        <v>1959999.9999999998</v>
      </c>
      <c r="G30" s="29">
        <v>0</v>
      </c>
      <c r="H30" s="29">
        <f t="shared" si="0"/>
        <v>2800000</v>
      </c>
      <c r="I30" s="38"/>
      <c r="J30" s="50" t="s">
        <v>56</v>
      </c>
      <c r="K30" s="51" t="s">
        <v>57</v>
      </c>
      <c r="L30" s="41"/>
    </row>
    <row r="31" spans="1:12" s="42" customFormat="1" ht="21" customHeight="1" x14ac:dyDescent="0.3">
      <c r="A31" s="26">
        <v>27</v>
      </c>
      <c r="B31" s="37">
        <v>451158</v>
      </c>
      <c r="C31" s="28" t="s">
        <v>59</v>
      </c>
      <c r="D31" s="50" t="s">
        <v>20</v>
      </c>
      <c r="E31" s="38">
        <v>4480000</v>
      </c>
      <c r="F31" s="30">
        <f>VLOOKUP(B31,'[1]Kỳ II(20-21)'!$B$9:$F$53,5,0)</f>
        <v>4480000</v>
      </c>
      <c r="G31" s="29">
        <v>0</v>
      </c>
      <c r="H31" s="29">
        <f t="shared" si="0"/>
        <v>4480000</v>
      </c>
      <c r="I31" s="38"/>
      <c r="J31" s="50" t="s">
        <v>60</v>
      </c>
      <c r="K31" s="51" t="s">
        <v>61</v>
      </c>
      <c r="L31" s="41"/>
    </row>
    <row r="32" spans="1:12" s="42" customFormat="1" ht="21" customHeight="1" x14ac:dyDescent="0.3">
      <c r="A32" s="26">
        <v>28</v>
      </c>
      <c r="B32" s="48">
        <v>451540</v>
      </c>
      <c r="C32" s="52" t="s">
        <v>62</v>
      </c>
      <c r="D32" s="49" t="s">
        <v>26</v>
      </c>
      <c r="E32" s="38">
        <v>5320000</v>
      </c>
      <c r="F32" s="30">
        <f>VLOOKUP(B32,'[1]Kỳ II(20-21)'!$B$9:$F$53,5,0)</f>
        <v>3723999.9999999995</v>
      </c>
      <c r="G32" s="29">
        <v>0</v>
      </c>
      <c r="H32" s="29">
        <f t="shared" si="0"/>
        <v>5320000</v>
      </c>
      <c r="I32" s="38"/>
      <c r="J32" s="50" t="s">
        <v>56</v>
      </c>
      <c r="K32" s="51" t="s">
        <v>57</v>
      </c>
      <c r="L32" s="41"/>
    </row>
    <row r="33" spans="1:12" s="42" customFormat="1" ht="21" customHeight="1" x14ac:dyDescent="0.3">
      <c r="A33" s="26">
        <v>29</v>
      </c>
      <c r="B33" s="48">
        <v>451748</v>
      </c>
      <c r="C33" s="52" t="s">
        <v>63</v>
      </c>
      <c r="D33" s="49" t="s">
        <v>26</v>
      </c>
      <c r="E33" s="38">
        <v>2800000</v>
      </c>
      <c r="F33" s="30">
        <f>VLOOKUP(B33,'[1]Kỳ II(20-21)'!$B$9:$F$53,5,0)</f>
        <v>1959999.9999999998</v>
      </c>
      <c r="G33" s="29">
        <v>0</v>
      </c>
      <c r="H33" s="29">
        <f t="shared" si="0"/>
        <v>2800000</v>
      </c>
      <c r="I33" s="38"/>
      <c r="J33" s="50" t="s">
        <v>56</v>
      </c>
      <c r="K33" s="51" t="s">
        <v>57</v>
      </c>
      <c r="L33" s="41"/>
    </row>
    <row r="34" spans="1:12" s="42" customFormat="1" ht="19.8" customHeight="1" x14ac:dyDescent="0.3">
      <c r="A34" s="26">
        <v>30</v>
      </c>
      <c r="B34" s="53">
        <v>4537116</v>
      </c>
      <c r="C34" s="28" t="s">
        <v>64</v>
      </c>
      <c r="D34" s="49" t="s">
        <v>26</v>
      </c>
      <c r="E34" s="38">
        <v>4760000</v>
      </c>
      <c r="F34" s="30">
        <f>VLOOKUP(B34,'[1]Kỳ II(20-21)'!$B$9:$F$53,5,0)</f>
        <v>3332000</v>
      </c>
      <c r="G34" s="29">
        <v>0</v>
      </c>
      <c r="H34" s="29">
        <f t="shared" si="0"/>
        <v>4760000</v>
      </c>
      <c r="I34" s="38"/>
      <c r="J34" s="50" t="s">
        <v>60</v>
      </c>
      <c r="K34" s="51" t="s">
        <v>61</v>
      </c>
      <c r="L34" s="41"/>
    </row>
    <row r="35" spans="1:12" s="42" customFormat="1" ht="18" customHeight="1" x14ac:dyDescent="0.3">
      <c r="A35" s="26"/>
      <c r="B35" s="54" t="s">
        <v>65</v>
      </c>
      <c r="C35" s="55"/>
      <c r="D35" s="26"/>
      <c r="E35" s="56">
        <f>SUM(E9:E34)</f>
        <v>110120000</v>
      </c>
      <c r="F35" s="56">
        <f>SUM(F9:F34)</f>
        <v>81654000</v>
      </c>
      <c r="G35" s="56">
        <f>SUM(G9:G34)</f>
        <v>0</v>
      </c>
      <c r="H35" s="57">
        <f t="shared" si="0"/>
        <v>110120000</v>
      </c>
      <c r="I35" s="58"/>
      <c r="J35" s="58"/>
      <c r="K35" s="50"/>
      <c r="L35" s="51"/>
    </row>
    <row r="36" spans="1:12" s="42" customFormat="1" ht="31.8" customHeight="1" x14ac:dyDescent="0.3">
      <c r="A36" s="59" t="s">
        <v>66</v>
      </c>
      <c r="B36" s="60"/>
      <c r="C36" s="60"/>
      <c r="D36" s="61"/>
      <c r="E36" s="56"/>
      <c r="F36" s="56"/>
      <c r="G36" s="56"/>
      <c r="H36" s="29">
        <f>E36-G36</f>
        <v>0</v>
      </c>
      <c r="I36" s="58"/>
      <c r="J36" s="58"/>
      <c r="K36" s="50"/>
      <c r="L36" s="51"/>
    </row>
    <row r="37" spans="1:12" ht="20.399999999999999" customHeight="1" x14ac:dyDescent="0.3">
      <c r="A37" s="62">
        <v>1</v>
      </c>
      <c r="B37" s="37">
        <v>420163</v>
      </c>
      <c r="C37" s="28" t="s">
        <v>67</v>
      </c>
      <c r="D37" s="26" t="s">
        <v>20</v>
      </c>
      <c r="E37" s="38">
        <v>870000</v>
      </c>
      <c r="F37" s="63">
        <v>870000</v>
      </c>
      <c r="G37" s="63">
        <v>0</v>
      </c>
      <c r="H37" s="29">
        <f>E37-G37</f>
        <v>870000</v>
      </c>
      <c r="I37" s="41"/>
      <c r="J37" s="41"/>
      <c r="K37" s="41"/>
      <c r="L37" s="41"/>
    </row>
    <row r="38" spans="1:12" ht="20.399999999999999" customHeight="1" x14ac:dyDescent="0.3">
      <c r="A38" s="62">
        <v>3</v>
      </c>
      <c r="B38" s="37">
        <v>421561</v>
      </c>
      <c r="C38" s="28" t="s">
        <v>68</v>
      </c>
      <c r="D38" s="26" t="s">
        <v>26</v>
      </c>
      <c r="E38" s="38">
        <v>1160000</v>
      </c>
      <c r="F38" s="63">
        <v>812000</v>
      </c>
      <c r="G38" s="63">
        <v>0</v>
      </c>
      <c r="H38" s="29">
        <f>E38-G38</f>
        <v>1160000</v>
      </c>
      <c r="I38" s="41"/>
      <c r="J38" s="41"/>
      <c r="K38" s="41"/>
      <c r="L38" s="41"/>
    </row>
    <row r="39" spans="1:12" ht="20.399999999999999" customHeight="1" x14ac:dyDescent="0.3">
      <c r="A39" s="62">
        <v>4</v>
      </c>
      <c r="B39" s="37">
        <v>421664</v>
      </c>
      <c r="C39" s="28" t="s">
        <v>69</v>
      </c>
      <c r="D39" s="26" t="s">
        <v>26</v>
      </c>
      <c r="E39" s="38">
        <v>1160000</v>
      </c>
      <c r="F39" s="63">
        <v>812000</v>
      </c>
      <c r="G39" s="63">
        <v>0</v>
      </c>
      <c r="H39" s="29">
        <f>E39-G39</f>
        <v>1160000</v>
      </c>
      <c r="I39" s="41"/>
      <c r="J39" s="41"/>
      <c r="K39" s="41"/>
      <c r="L39" s="41"/>
    </row>
    <row r="40" spans="1:12" ht="20.399999999999999" customHeight="1" x14ac:dyDescent="0.3">
      <c r="A40" s="62">
        <v>5</v>
      </c>
      <c r="B40" s="37">
        <v>421764</v>
      </c>
      <c r="C40" s="28" t="s">
        <v>70</v>
      </c>
      <c r="D40" s="26" t="s">
        <v>20</v>
      </c>
      <c r="E40" s="38">
        <v>1160000</v>
      </c>
      <c r="F40" s="63">
        <v>1160000</v>
      </c>
      <c r="G40" s="63">
        <v>0</v>
      </c>
      <c r="H40" s="29">
        <f>E40-G40</f>
        <v>1160000</v>
      </c>
      <c r="I40" s="41"/>
      <c r="J40" s="41"/>
      <c r="K40" s="41"/>
      <c r="L40" s="41"/>
    </row>
    <row r="41" spans="1:12" ht="20.399999999999999" customHeight="1" x14ac:dyDescent="0.3">
      <c r="A41" s="62">
        <v>6</v>
      </c>
      <c r="B41" s="37">
        <v>422253</v>
      </c>
      <c r="C41" s="28" t="s">
        <v>71</v>
      </c>
      <c r="D41" s="26" t="s">
        <v>26</v>
      </c>
      <c r="E41" s="38">
        <v>580000</v>
      </c>
      <c r="F41" s="63">
        <v>406000</v>
      </c>
      <c r="G41" s="63">
        <v>0</v>
      </c>
      <c r="H41" s="29">
        <f>E41-G41</f>
        <v>580000</v>
      </c>
      <c r="I41" s="41"/>
      <c r="J41" s="41"/>
      <c r="K41" s="41"/>
      <c r="L41" s="41"/>
    </row>
    <row r="42" spans="1:12" ht="20.399999999999999" customHeight="1" x14ac:dyDescent="0.3">
      <c r="A42" s="62">
        <v>7</v>
      </c>
      <c r="B42" s="37">
        <v>422604</v>
      </c>
      <c r="C42" s="28" t="s">
        <v>72</v>
      </c>
      <c r="D42" s="26" t="s">
        <v>26</v>
      </c>
      <c r="E42" s="38">
        <v>1160000</v>
      </c>
      <c r="F42" s="63">
        <v>812000</v>
      </c>
      <c r="G42" s="63">
        <v>0</v>
      </c>
      <c r="H42" s="29">
        <f>E42-G42</f>
        <v>1160000</v>
      </c>
      <c r="I42" s="41"/>
      <c r="J42" s="41"/>
      <c r="K42" s="41"/>
      <c r="L42" s="41"/>
    </row>
    <row r="43" spans="1:12" ht="20.399999999999999" customHeight="1" x14ac:dyDescent="0.3">
      <c r="A43" s="62">
        <v>8</v>
      </c>
      <c r="B43" s="37">
        <v>430430</v>
      </c>
      <c r="C43" s="28" t="s">
        <v>73</v>
      </c>
      <c r="D43" s="26" t="s">
        <v>20</v>
      </c>
      <c r="E43" s="38">
        <v>870000</v>
      </c>
      <c r="F43" s="63">
        <v>870000</v>
      </c>
      <c r="G43" s="63">
        <v>0</v>
      </c>
      <c r="H43" s="29">
        <f>E43-G43</f>
        <v>870000</v>
      </c>
      <c r="I43" s="41"/>
      <c r="J43" s="41"/>
      <c r="K43" s="41"/>
      <c r="L43" s="41"/>
    </row>
    <row r="44" spans="1:12" ht="20.399999999999999" customHeight="1" x14ac:dyDescent="0.3">
      <c r="A44" s="62">
        <v>9</v>
      </c>
      <c r="B44" s="37">
        <v>430664</v>
      </c>
      <c r="C44" s="28" t="s">
        <v>74</v>
      </c>
      <c r="D44" s="26" t="s">
        <v>26</v>
      </c>
      <c r="E44" s="38">
        <v>2030000</v>
      </c>
      <c r="F44" s="63">
        <v>406000</v>
      </c>
      <c r="G44" s="63">
        <v>0</v>
      </c>
      <c r="H44" s="29">
        <f>E44-G44</f>
        <v>2030000</v>
      </c>
      <c r="I44" s="41"/>
      <c r="J44" s="41"/>
      <c r="K44" s="41"/>
      <c r="L44" s="41"/>
    </row>
    <row r="45" spans="1:12" ht="20.399999999999999" customHeight="1" x14ac:dyDescent="0.3">
      <c r="A45" s="62">
        <v>10</v>
      </c>
      <c r="B45" s="37">
        <v>430665</v>
      </c>
      <c r="C45" s="28" t="s">
        <v>75</v>
      </c>
      <c r="D45" s="26" t="s">
        <v>26</v>
      </c>
      <c r="E45" s="38">
        <v>2030000</v>
      </c>
      <c r="F45" s="63">
        <v>609000</v>
      </c>
      <c r="G45" s="63">
        <v>0</v>
      </c>
      <c r="H45" s="29">
        <f>E45-G45</f>
        <v>2030000</v>
      </c>
      <c r="I45" s="41"/>
      <c r="J45" s="41"/>
      <c r="K45" s="41"/>
      <c r="L45" s="41"/>
    </row>
    <row r="46" spans="1:12" ht="20.399999999999999" customHeight="1" x14ac:dyDescent="0.3">
      <c r="A46" s="62">
        <v>11</v>
      </c>
      <c r="B46" s="37">
        <v>430836</v>
      </c>
      <c r="C46" s="28" t="s">
        <v>76</v>
      </c>
      <c r="D46" s="26" t="s">
        <v>26</v>
      </c>
      <c r="E46" s="38">
        <v>2900000</v>
      </c>
      <c r="F46" s="63">
        <v>1218000</v>
      </c>
      <c r="G46" s="63">
        <v>0</v>
      </c>
      <c r="H46" s="29">
        <f>E46-G46</f>
        <v>2900000</v>
      </c>
      <c r="I46" s="41"/>
      <c r="J46" s="41"/>
      <c r="K46" s="41"/>
      <c r="L46" s="41"/>
    </row>
    <row r="47" spans="1:12" ht="20.399999999999999" customHeight="1" x14ac:dyDescent="0.3">
      <c r="A47" s="62">
        <v>12</v>
      </c>
      <c r="B47" s="37">
        <v>430960</v>
      </c>
      <c r="C47" s="28" t="s">
        <v>77</v>
      </c>
      <c r="D47" s="26" t="s">
        <v>26</v>
      </c>
      <c r="E47" s="38">
        <v>2320000</v>
      </c>
      <c r="F47" s="63">
        <v>609000</v>
      </c>
      <c r="G47" s="63">
        <v>1450000</v>
      </c>
      <c r="H47" s="29">
        <f>E47-G47</f>
        <v>870000</v>
      </c>
      <c r="I47" s="41"/>
      <c r="J47" s="41"/>
      <c r="K47" s="41"/>
      <c r="L47" s="41"/>
    </row>
    <row r="48" spans="1:12" ht="20.399999999999999" customHeight="1" x14ac:dyDescent="0.3">
      <c r="A48" s="62">
        <v>13</v>
      </c>
      <c r="B48" s="37">
        <v>431052</v>
      </c>
      <c r="C48" s="28" t="s">
        <v>78</v>
      </c>
      <c r="D48" s="26" t="s">
        <v>26</v>
      </c>
      <c r="E48" s="38">
        <v>870000</v>
      </c>
      <c r="F48" s="63">
        <v>609000</v>
      </c>
      <c r="G48" s="63">
        <v>0</v>
      </c>
      <c r="H48" s="29">
        <f>E48-G48</f>
        <v>870000</v>
      </c>
      <c r="I48" s="41"/>
      <c r="J48" s="41"/>
      <c r="K48" s="41"/>
      <c r="L48" s="41"/>
    </row>
    <row r="49" spans="1:12" ht="20.399999999999999" customHeight="1" x14ac:dyDescent="0.3">
      <c r="A49" s="62">
        <v>14</v>
      </c>
      <c r="B49" s="37">
        <v>431062</v>
      </c>
      <c r="C49" s="28" t="s">
        <v>79</v>
      </c>
      <c r="D49" s="26" t="s">
        <v>26</v>
      </c>
      <c r="E49" s="38">
        <v>1160000</v>
      </c>
      <c r="F49" s="63">
        <v>812000</v>
      </c>
      <c r="G49" s="63">
        <v>0</v>
      </c>
      <c r="H49" s="29">
        <f>E49-G49</f>
        <v>1160000</v>
      </c>
      <c r="I49" s="41"/>
      <c r="J49" s="41"/>
      <c r="K49" s="41"/>
      <c r="L49" s="41"/>
    </row>
    <row r="50" spans="1:12" ht="20.399999999999999" customHeight="1" x14ac:dyDescent="0.3">
      <c r="A50" s="62">
        <v>15</v>
      </c>
      <c r="B50" s="37">
        <v>431063</v>
      </c>
      <c r="C50" s="28" t="s">
        <v>80</v>
      </c>
      <c r="D50" s="26" t="s">
        <v>26</v>
      </c>
      <c r="E50" s="38">
        <v>1160000</v>
      </c>
      <c r="F50" s="63">
        <v>812000</v>
      </c>
      <c r="G50" s="63">
        <v>0</v>
      </c>
      <c r="H50" s="29">
        <f>E50-G50</f>
        <v>1160000</v>
      </c>
      <c r="I50" s="41"/>
      <c r="J50" s="41"/>
      <c r="K50" s="41"/>
      <c r="L50" s="41"/>
    </row>
    <row r="51" spans="1:12" ht="20.399999999999999" customHeight="1" x14ac:dyDescent="0.3">
      <c r="A51" s="62">
        <v>16</v>
      </c>
      <c r="B51" s="37">
        <v>431212</v>
      </c>
      <c r="C51" s="28" t="s">
        <v>81</v>
      </c>
      <c r="D51" s="26" t="s">
        <v>20</v>
      </c>
      <c r="E51" s="38">
        <v>1160000</v>
      </c>
      <c r="F51" s="63">
        <v>1160000</v>
      </c>
      <c r="G51" s="63">
        <v>0</v>
      </c>
      <c r="H51" s="29">
        <f>E51-G51</f>
        <v>1160000</v>
      </c>
      <c r="I51" s="41"/>
      <c r="J51" s="41"/>
      <c r="K51" s="41"/>
      <c r="L51" s="41"/>
    </row>
    <row r="52" spans="1:12" ht="20.399999999999999" customHeight="1" x14ac:dyDescent="0.3">
      <c r="A52" s="62">
        <v>17</v>
      </c>
      <c r="B52" s="37">
        <v>431325</v>
      </c>
      <c r="C52" s="28" t="s">
        <v>82</v>
      </c>
      <c r="D52" s="26" t="s">
        <v>26</v>
      </c>
      <c r="E52" s="38">
        <v>1160000</v>
      </c>
      <c r="F52" s="63">
        <v>812000</v>
      </c>
      <c r="G52" s="63">
        <v>0</v>
      </c>
      <c r="H52" s="29">
        <f>E52-G52</f>
        <v>1160000</v>
      </c>
      <c r="I52" s="41"/>
      <c r="J52" s="41"/>
      <c r="K52" s="41"/>
      <c r="L52" s="41"/>
    </row>
    <row r="53" spans="1:12" ht="20.399999999999999" customHeight="1" x14ac:dyDescent="0.3">
      <c r="A53" s="62">
        <v>18</v>
      </c>
      <c r="B53" s="37">
        <v>431361</v>
      </c>
      <c r="C53" s="28" t="s">
        <v>83</v>
      </c>
      <c r="D53" s="26" t="s">
        <v>26</v>
      </c>
      <c r="E53" s="38">
        <v>1160000</v>
      </c>
      <c r="F53" s="63">
        <v>812000</v>
      </c>
      <c r="G53" s="63">
        <v>0</v>
      </c>
      <c r="H53" s="29">
        <f>E53-G53</f>
        <v>1160000</v>
      </c>
      <c r="I53" s="41"/>
      <c r="J53" s="41"/>
      <c r="K53" s="41"/>
      <c r="L53" s="41"/>
    </row>
    <row r="54" spans="1:12" ht="20.399999999999999" customHeight="1" x14ac:dyDescent="0.3">
      <c r="A54" s="62">
        <v>19</v>
      </c>
      <c r="B54" s="37">
        <v>431462</v>
      </c>
      <c r="C54" s="28" t="s">
        <v>84</v>
      </c>
      <c r="D54" s="26" t="s">
        <v>20</v>
      </c>
      <c r="E54" s="38">
        <v>1160000</v>
      </c>
      <c r="F54" s="63">
        <v>1160000</v>
      </c>
      <c r="G54" s="63">
        <v>0</v>
      </c>
      <c r="H54" s="29">
        <f>E54-G54</f>
        <v>1160000</v>
      </c>
      <c r="I54" s="41"/>
      <c r="J54" s="41"/>
      <c r="K54" s="41"/>
      <c r="L54" s="41"/>
    </row>
    <row r="55" spans="1:12" ht="20.399999999999999" customHeight="1" x14ac:dyDescent="0.3">
      <c r="A55" s="62">
        <v>20</v>
      </c>
      <c r="B55" s="37">
        <v>431463</v>
      </c>
      <c r="C55" s="28" t="s">
        <v>85</v>
      </c>
      <c r="D55" s="26" t="s">
        <v>20</v>
      </c>
      <c r="E55" s="38">
        <v>1740000</v>
      </c>
      <c r="F55" s="63">
        <v>870000</v>
      </c>
      <c r="G55" s="63">
        <v>0</v>
      </c>
      <c r="H55" s="29">
        <f>E55-G55</f>
        <v>1740000</v>
      </c>
      <c r="I55" s="41"/>
      <c r="J55" s="41"/>
      <c r="K55" s="41"/>
      <c r="L55" s="41"/>
    </row>
    <row r="56" spans="1:12" ht="20.399999999999999" customHeight="1" x14ac:dyDescent="0.3">
      <c r="A56" s="62">
        <v>21</v>
      </c>
      <c r="B56" s="37">
        <v>431557</v>
      </c>
      <c r="C56" s="28" t="s">
        <v>86</v>
      </c>
      <c r="D56" s="26" t="s">
        <v>26</v>
      </c>
      <c r="E56" s="38">
        <v>2320000</v>
      </c>
      <c r="F56" s="63">
        <v>609000</v>
      </c>
      <c r="G56" s="63">
        <v>0</v>
      </c>
      <c r="H56" s="29">
        <f>E56-G56</f>
        <v>2320000</v>
      </c>
      <c r="I56" s="41"/>
      <c r="J56" s="41"/>
      <c r="K56" s="41"/>
      <c r="L56" s="41"/>
    </row>
    <row r="57" spans="1:12" ht="20.399999999999999" customHeight="1" x14ac:dyDescent="0.3">
      <c r="A57" s="62">
        <v>22</v>
      </c>
      <c r="B57" s="37">
        <v>431562</v>
      </c>
      <c r="C57" s="28" t="s">
        <v>87</v>
      </c>
      <c r="D57" s="26" t="s">
        <v>20</v>
      </c>
      <c r="E57" s="38">
        <v>1740000</v>
      </c>
      <c r="F57" s="63">
        <v>1740000</v>
      </c>
      <c r="G57" s="63">
        <v>0</v>
      </c>
      <c r="H57" s="29">
        <f>E57-G57</f>
        <v>1740000</v>
      </c>
      <c r="I57" s="41"/>
      <c r="J57" s="41"/>
      <c r="K57" s="41"/>
      <c r="L57" s="41"/>
    </row>
    <row r="58" spans="1:12" ht="20.399999999999999" customHeight="1" x14ac:dyDescent="0.3">
      <c r="A58" s="62">
        <v>23</v>
      </c>
      <c r="B58" s="37">
        <v>43165194</v>
      </c>
      <c r="C58" s="28" t="s">
        <v>88</v>
      </c>
      <c r="D58" s="26" t="s">
        <v>20</v>
      </c>
      <c r="E58" s="38">
        <v>580000</v>
      </c>
      <c r="F58" s="63">
        <v>580000</v>
      </c>
      <c r="G58" s="63">
        <v>0</v>
      </c>
      <c r="H58" s="29">
        <f>E58-G58</f>
        <v>580000</v>
      </c>
      <c r="I58" s="41"/>
      <c r="J58" s="41"/>
      <c r="K58" s="41"/>
      <c r="L58" s="41"/>
    </row>
    <row r="59" spans="1:12" ht="20.399999999999999" customHeight="1" x14ac:dyDescent="0.3">
      <c r="A59" s="62">
        <v>24</v>
      </c>
      <c r="B59" s="37">
        <v>431653</v>
      </c>
      <c r="C59" s="28" t="s">
        <v>89</v>
      </c>
      <c r="D59" s="26" t="s">
        <v>26</v>
      </c>
      <c r="E59" s="38">
        <v>580000</v>
      </c>
      <c r="F59" s="63">
        <v>406000</v>
      </c>
      <c r="G59" s="63">
        <v>0</v>
      </c>
      <c r="H59" s="29">
        <f>E59-G59</f>
        <v>580000</v>
      </c>
      <c r="I59" s="41"/>
      <c r="J59" s="41"/>
      <c r="K59" s="41"/>
      <c r="L59" s="41"/>
    </row>
    <row r="60" spans="1:12" ht="20.399999999999999" customHeight="1" x14ac:dyDescent="0.3">
      <c r="A60" s="62">
        <v>25</v>
      </c>
      <c r="B60" s="37">
        <v>431750</v>
      </c>
      <c r="C60" s="28" t="s">
        <v>90</v>
      </c>
      <c r="D60" s="26" t="s">
        <v>20</v>
      </c>
      <c r="E60" s="38">
        <v>1450000</v>
      </c>
      <c r="F60" s="63">
        <v>1450000</v>
      </c>
      <c r="G60" s="63">
        <v>0</v>
      </c>
      <c r="H60" s="29">
        <f>E60-G60</f>
        <v>1450000</v>
      </c>
      <c r="I60" s="41"/>
      <c r="J60" s="41"/>
      <c r="K60" s="41"/>
      <c r="L60" s="41"/>
    </row>
    <row r="61" spans="1:12" ht="20.399999999999999" customHeight="1" x14ac:dyDescent="0.3">
      <c r="A61" s="62">
        <v>26</v>
      </c>
      <c r="B61" s="37">
        <v>431959</v>
      </c>
      <c r="C61" s="28" t="s">
        <v>91</v>
      </c>
      <c r="D61" s="26" t="s">
        <v>26</v>
      </c>
      <c r="E61" s="38">
        <v>2320000</v>
      </c>
      <c r="F61" s="63">
        <v>609000</v>
      </c>
      <c r="G61" s="63">
        <v>0</v>
      </c>
      <c r="H61" s="29">
        <f>E61-G61</f>
        <v>2320000</v>
      </c>
      <c r="I61" s="41"/>
      <c r="J61" s="41"/>
      <c r="K61" s="41"/>
      <c r="L61" s="41"/>
    </row>
    <row r="62" spans="1:12" ht="20.399999999999999" customHeight="1" x14ac:dyDescent="0.3">
      <c r="A62" s="62">
        <v>27</v>
      </c>
      <c r="B62" s="37">
        <v>432044</v>
      </c>
      <c r="C62" s="28" t="s">
        <v>92</v>
      </c>
      <c r="D62" s="26" t="s">
        <v>23</v>
      </c>
      <c r="E62" s="38">
        <v>1450000</v>
      </c>
      <c r="F62" s="63">
        <v>725000</v>
      </c>
      <c r="G62" s="63">
        <v>0</v>
      </c>
      <c r="H62" s="29">
        <f>E62-G62</f>
        <v>1450000</v>
      </c>
      <c r="I62" s="41"/>
      <c r="J62" s="41"/>
      <c r="K62" s="41"/>
      <c r="L62" s="41"/>
    </row>
    <row r="63" spans="1:12" ht="20.399999999999999" customHeight="1" x14ac:dyDescent="0.3">
      <c r="A63" s="62">
        <v>28</v>
      </c>
      <c r="B63" s="37">
        <v>432161</v>
      </c>
      <c r="C63" s="28" t="s">
        <v>93</v>
      </c>
      <c r="D63" s="26" t="s">
        <v>20</v>
      </c>
      <c r="E63" s="38">
        <v>2030000</v>
      </c>
      <c r="F63" s="63">
        <v>870000</v>
      </c>
      <c r="G63" s="63">
        <v>0</v>
      </c>
      <c r="H63" s="29">
        <f>E63-G63</f>
        <v>2030000</v>
      </c>
      <c r="I63" s="41"/>
      <c r="J63" s="41"/>
      <c r="K63" s="41"/>
      <c r="L63" s="41"/>
    </row>
    <row r="64" spans="1:12" ht="20.399999999999999" customHeight="1" x14ac:dyDescent="0.3">
      <c r="A64" s="62">
        <v>29</v>
      </c>
      <c r="B64" s="37">
        <v>432356</v>
      </c>
      <c r="C64" s="28" t="s">
        <v>94</v>
      </c>
      <c r="D64" s="26" t="s">
        <v>26</v>
      </c>
      <c r="E64" s="38">
        <v>1450000</v>
      </c>
      <c r="F64" s="63">
        <v>1015000</v>
      </c>
      <c r="G64" s="63">
        <v>0</v>
      </c>
      <c r="H64" s="29">
        <f>E64-G64</f>
        <v>1450000</v>
      </c>
      <c r="I64" s="41"/>
      <c r="J64" s="41"/>
      <c r="K64" s="41"/>
      <c r="L64" s="41"/>
    </row>
    <row r="65" spans="1:13" ht="20.399999999999999" customHeight="1" x14ac:dyDescent="0.3">
      <c r="A65" s="62">
        <v>30</v>
      </c>
      <c r="B65" s="37">
        <v>432748</v>
      </c>
      <c r="C65" s="28" t="s">
        <v>95</v>
      </c>
      <c r="D65" s="26" t="s">
        <v>26</v>
      </c>
      <c r="E65" s="38">
        <v>2320000</v>
      </c>
      <c r="F65" s="63">
        <v>1624000</v>
      </c>
      <c r="G65" s="63">
        <v>0</v>
      </c>
      <c r="H65" s="29">
        <f>E65-G65</f>
        <v>2320000</v>
      </c>
      <c r="I65" s="41"/>
      <c r="J65" s="41"/>
      <c r="K65" s="41"/>
      <c r="L65" s="41"/>
    </row>
    <row r="66" spans="1:13" ht="20.399999999999999" customHeight="1" x14ac:dyDescent="0.3">
      <c r="A66" s="62">
        <v>31</v>
      </c>
      <c r="B66" s="37">
        <v>440129</v>
      </c>
      <c r="C66" s="28" t="s">
        <v>96</v>
      </c>
      <c r="D66" s="26" t="s">
        <v>26</v>
      </c>
      <c r="E66" s="38">
        <v>1680000</v>
      </c>
      <c r="F66" s="63">
        <v>1176000</v>
      </c>
      <c r="G66" s="63">
        <v>0</v>
      </c>
      <c r="H66" s="29">
        <f>E66-G66</f>
        <v>1680000</v>
      </c>
      <c r="I66" s="41"/>
      <c r="J66" s="41"/>
      <c r="K66" s="41"/>
      <c r="L66" s="41"/>
    </row>
    <row r="67" spans="1:13" ht="20.399999999999999" customHeight="1" x14ac:dyDescent="0.3">
      <c r="A67" s="62">
        <v>32</v>
      </c>
      <c r="B67" s="37">
        <v>440255</v>
      </c>
      <c r="C67" s="28" t="s">
        <v>97</v>
      </c>
      <c r="D67" s="26" t="s">
        <v>20</v>
      </c>
      <c r="E67" s="38">
        <v>560000</v>
      </c>
      <c r="F67" s="63">
        <v>560000</v>
      </c>
      <c r="G67" s="63">
        <v>0</v>
      </c>
      <c r="H67" s="29">
        <f>E67-G67</f>
        <v>560000</v>
      </c>
      <c r="I67" s="41"/>
      <c r="J67" s="41"/>
      <c r="K67" s="41"/>
      <c r="L67" s="41"/>
    </row>
    <row r="68" spans="1:13" ht="20.399999999999999" customHeight="1" x14ac:dyDescent="0.3">
      <c r="A68" s="62">
        <v>33</v>
      </c>
      <c r="B68" s="37">
        <v>440428</v>
      </c>
      <c r="C68" s="28" t="s">
        <v>98</v>
      </c>
      <c r="D68" s="26" t="s">
        <v>20</v>
      </c>
      <c r="E68" s="38">
        <v>2240000</v>
      </c>
      <c r="F68" s="63">
        <v>2240000</v>
      </c>
      <c r="G68" s="63">
        <v>0</v>
      </c>
      <c r="H68" s="29">
        <f>E68-G68</f>
        <v>2240000</v>
      </c>
      <c r="I68" s="41"/>
      <c r="J68" s="41"/>
      <c r="K68" s="41"/>
      <c r="L68" s="41"/>
    </row>
    <row r="69" spans="1:13" ht="20.399999999999999" customHeight="1" x14ac:dyDescent="0.3">
      <c r="A69" s="62">
        <v>34</v>
      </c>
      <c r="B69" s="37">
        <v>440753</v>
      </c>
      <c r="C69" s="28" t="s">
        <v>99</v>
      </c>
      <c r="D69" s="26" t="s">
        <v>26</v>
      </c>
      <c r="E69" s="38">
        <v>1960000</v>
      </c>
      <c r="F69" s="63">
        <v>1372000</v>
      </c>
      <c r="G69" s="63">
        <v>0</v>
      </c>
      <c r="H69" s="29">
        <f>E69-G69</f>
        <v>1960000</v>
      </c>
      <c r="I69" s="41"/>
      <c r="J69" s="41"/>
      <c r="K69" s="41"/>
      <c r="L69" s="41"/>
    </row>
    <row r="70" spans="1:13" ht="20.399999999999999" customHeight="1" x14ac:dyDescent="0.3">
      <c r="A70" s="62">
        <v>35</v>
      </c>
      <c r="B70" s="37">
        <v>440763</v>
      </c>
      <c r="C70" s="28" t="s">
        <v>100</v>
      </c>
      <c r="D70" s="26" t="s">
        <v>26</v>
      </c>
      <c r="E70" s="38">
        <v>2240000</v>
      </c>
      <c r="F70" s="63">
        <v>1568000</v>
      </c>
      <c r="G70" s="63">
        <v>0</v>
      </c>
      <c r="H70" s="29">
        <f>E70-G70</f>
        <v>2240000</v>
      </c>
      <c r="I70" s="41"/>
      <c r="J70" s="41"/>
      <c r="K70" s="41"/>
      <c r="L70" s="41"/>
    </row>
    <row r="71" spans="1:13" ht="20.399999999999999" customHeight="1" x14ac:dyDescent="0.3">
      <c r="A71" s="62">
        <v>36</v>
      </c>
      <c r="B71" s="37">
        <v>440845</v>
      </c>
      <c r="C71" s="28" t="s">
        <v>101</v>
      </c>
      <c r="D71" s="26" t="s">
        <v>26</v>
      </c>
      <c r="E71" s="38">
        <v>840000</v>
      </c>
      <c r="F71" s="63">
        <v>588000</v>
      </c>
      <c r="G71" s="63">
        <v>0</v>
      </c>
      <c r="H71" s="29">
        <f>E71-G71</f>
        <v>840000</v>
      </c>
      <c r="I71" s="41"/>
      <c r="J71" s="41"/>
      <c r="K71" s="41"/>
      <c r="L71" s="41"/>
    </row>
    <row r="72" spans="1:13" ht="20.399999999999999" customHeight="1" x14ac:dyDescent="0.3">
      <c r="A72" s="62">
        <v>37</v>
      </c>
      <c r="B72" s="37">
        <v>441363</v>
      </c>
      <c r="C72" s="28" t="s">
        <v>50</v>
      </c>
      <c r="D72" s="26" t="s">
        <v>26</v>
      </c>
      <c r="E72" s="38">
        <v>1120000</v>
      </c>
      <c r="F72" s="63">
        <v>784000</v>
      </c>
      <c r="G72" s="63">
        <v>0</v>
      </c>
      <c r="H72" s="29">
        <f>E72-G72</f>
        <v>1120000</v>
      </c>
      <c r="I72" s="41"/>
      <c r="J72" s="41"/>
      <c r="K72" s="41"/>
      <c r="L72" s="41"/>
    </row>
    <row r="73" spans="1:13" ht="20.399999999999999" customHeight="1" x14ac:dyDescent="0.3">
      <c r="A73" s="62">
        <v>38</v>
      </c>
      <c r="B73" s="37">
        <v>441465</v>
      </c>
      <c r="C73" s="28" t="s">
        <v>102</v>
      </c>
      <c r="D73" s="26" t="s">
        <v>26</v>
      </c>
      <c r="E73" s="38">
        <v>840000</v>
      </c>
      <c r="F73" s="63">
        <v>588000</v>
      </c>
      <c r="G73" s="63">
        <v>0</v>
      </c>
      <c r="H73" s="29">
        <f>E73-G73</f>
        <v>840000</v>
      </c>
      <c r="I73" s="41"/>
      <c r="J73" s="41"/>
      <c r="K73" s="41"/>
      <c r="L73" s="41"/>
    </row>
    <row r="74" spans="1:13" ht="20.399999999999999" customHeight="1" x14ac:dyDescent="0.3">
      <c r="A74" s="62">
        <v>39</v>
      </c>
      <c r="B74" s="37">
        <v>441703</v>
      </c>
      <c r="C74" s="28" t="s">
        <v>103</v>
      </c>
      <c r="D74" s="26" t="s">
        <v>20</v>
      </c>
      <c r="E74" s="38">
        <v>2240000</v>
      </c>
      <c r="F74" s="63">
        <v>2240000</v>
      </c>
      <c r="G74" s="63">
        <v>0</v>
      </c>
      <c r="H74" s="29">
        <f>E74-G74</f>
        <v>2240000</v>
      </c>
      <c r="I74" s="41"/>
      <c r="J74" s="41"/>
      <c r="K74" s="41"/>
      <c r="L74" s="41"/>
    </row>
    <row r="75" spans="1:13" ht="20.399999999999999" customHeight="1" x14ac:dyDescent="0.3">
      <c r="A75" s="62">
        <v>40</v>
      </c>
      <c r="B75" s="37">
        <v>441726</v>
      </c>
      <c r="C75" s="28" t="s">
        <v>104</v>
      </c>
      <c r="D75" s="26" t="s">
        <v>26</v>
      </c>
      <c r="E75" s="38">
        <v>840000</v>
      </c>
      <c r="F75" s="63">
        <v>588000</v>
      </c>
      <c r="G75" s="63">
        <v>0</v>
      </c>
      <c r="H75" s="29">
        <f>E75-G75</f>
        <v>840000</v>
      </c>
      <c r="I75" s="41"/>
      <c r="J75" s="41"/>
      <c r="K75" s="41"/>
      <c r="L75" s="41"/>
    </row>
    <row r="76" spans="1:13" ht="20.399999999999999" customHeight="1" x14ac:dyDescent="0.3">
      <c r="A76" s="62">
        <v>41</v>
      </c>
      <c r="B76" s="37">
        <v>441926</v>
      </c>
      <c r="C76" s="28" t="s">
        <v>51</v>
      </c>
      <c r="D76" s="26" t="s">
        <v>20</v>
      </c>
      <c r="E76" s="38">
        <v>2240000</v>
      </c>
      <c r="F76" s="63">
        <v>840000</v>
      </c>
      <c r="G76" s="63">
        <v>0</v>
      </c>
      <c r="H76" s="29">
        <f>E76-G76</f>
        <v>2240000</v>
      </c>
      <c r="I76" s="41"/>
      <c r="J76" s="41"/>
      <c r="K76" s="41"/>
      <c r="L76" s="41"/>
    </row>
    <row r="77" spans="1:13" ht="21.6" customHeight="1" x14ac:dyDescent="0.3">
      <c r="A77" s="65"/>
      <c r="B77" s="65"/>
      <c r="C77" s="66" t="s">
        <v>65</v>
      </c>
      <c r="D77" s="67"/>
      <c r="E77" s="68">
        <f>SUM(E37:E76)</f>
        <v>58850000</v>
      </c>
      <c r="F77" s="68">
        <f>SUM(F37:F76)</f>
        <v>37803000</v>
      </c>
      <c r="G77" s="68">
        <f>SUM(G37:G76)</f>
        <v>1450000</v>
      </c>
      <c r="H77" s="57">
        <f>E77-G77</f>
        <v>57400000</v>
      </c>
      <c r="I77" s="68">
        <f>SUM(I37:I76)</f>
        <v>0</v>
      </c>
      <c r="J77" s="68">
        <f>SUM(J37:J76)</f>
        <v>0</v>
      </c>
      <c r="K77" s="68">
        <f>SUM(K37:K76)</f>
        <v>0</v>
      </c>
      <c r="L77" s="65"/>
    </row>
    <row r="78" spans="1:13" s="8" customFormat="1" ht="37.799999999999997" customHeight="1" x14ac:dyDescent="0.3">
      <c r="A78" s="69" t="s">
        <v>105</v>
      </c>
      <c r="B78" s="70"/>
      <c r="C78" s="71"/>
      <c r="D78" s="13"/>
      <c r="E78" s="13"/>
      <c r="F78" s="13"/>
      <c r="G78" s="13"/>
      <c r="H78" s="29">
        <f>E78-G78</f>
        <v>0</v>
      </c>
      <c r="I78" s="15"/>
      <c r="J78" s="13"/>
      <c r="K78" s="16"/>
      <c r="L78" s="17"/>
      <c r="M78" s="64"/>
    </row>
    <row r="79" spans="1:13" s="6" customFormat="1" ht="20.399999999999999" customHeight="1" x14ac:dyDescent="0.3">
      <c r="A79" s="26">
        <v>1</v>
      </c>
      <c r="B79" s="72" t="s">
        <v>106</v>
      </c>
      <c r="C79" s="28" t="s">
        <v>107</v>
      </c>
      <c r="D79" s="26" t="s">
        <v>20</v>
      </c>
      <c r="E79" s="73">
        <v>4640000</v>
      </c>
      <c r="F79" s="73">
        <v>4640000</v>
      </c>
      <c r="G79" s="73">
        <v>0</v>
      </c>
      <c r="H79" s="29">
        <f>E79-G79</f>
        <v>4640000</v>
      </c>
      <c r="I79" s="74" t="s">
        <v>108</v>
      </c>
      <c r="J79" s="28" t="s">
        <v>109</v>
      </c>
      <c r="K79" s="28" t="s">
        <v>110</v>
      </c>
      <c r="L79" s="28"/>
      <c r="M79" s="64"/>
    </row>
    <row r="80" spans="1:13" s="6" customFormat="1" ht="20.399999999999999" customHeight="1" x14ac:dyDescent="0.3">
      <c r="A80" s="26">
        <v>2</v>
      </c>
      <c r="B80" s="75" t="s">
        <v>111</v>
      </c>
      <c r="C80" s="76" t="s">
        <v>112</v>
      </c>
      <c r="D80" s="26" t="s">
        <v>20</v>
      </c>
      <c r="E80" s="73">
        <v>4930000</v>
      </c>
      <c r="F80" s="73">
        <v>4930000</v>
      </c>
      <c r="G80" s="73">
        <v>0</v>
      </c>
      <c r="H80" s="29">
        <f>E80-G80</f>
        <v>4930000</v>
      </c>
      <c r="I80" s="74" t="s">
        <v>113</v>
      </c>
      <c r="J80" s="28" t="s">
        <v>114</v>
      </c>
      <c r="K80" s="28" t="s">
        <v>115</v>
      </c>
      <c r="L80" s="28"/>
      <c r="M80" s="64"/>
    </row>
    <row r="81" spans="1:13" s="6" customFormat="1" ht="20.399999999999999" customHeight="1" x14ac:dyDescent="0.3">
      <c r="A81" s="26">
        <v>3</v>
      </c>
      <c r="B81" s="75" t="s">
        <v>116</v>
      </c>
      <c r="C81" s="76" t="s">
        <v>32</v>
      </c>
      <c r="D81" s="26" t="s">
        <v>26</v>
      </c>
      <c r="E81" s="73">
        <v>7830000</v>
      </c>
      <c r="F81" s="73">
        <v>3248000</v>
      </c>
      <c r="G81" s="73">
        <v>0</v>
      </c>
      <c r="H81" s="29">
        <f>E81-G81</f>
        <v>7830000</v>
      </c>
      <c r="I81" s="74" t="s">
        <v>117</v>
      </c>
      <c r="J81" s="28" t="s">
        <v>114</v>
      </c>
      <c r="K81" s="28" t="s">
        <v>115</v>
      </c>
      <c r="L81" s="28"/>
      <c r="M81" s="64"/>
    </row>
    <row r="82" spans="1:13" s="6" customFormat="1" ht="20.399999999999999" customHeight="1" x14ac:dyDescent="0.3">
      <c r="A82" s="26">
        <v>5</v>
      </c>
      <c r="B82" s="75" t="s">
        <v>118</v>
      </c>
      <c r="C82" s="76" t="s">
        <v>84</v>
      </c>
      <c r="D82" s="26" t="s">
        <v>26</v>
      </c>
      <c r="E82" s="73">
        <v>2610000</v>
      </c>
      <c r="F82" s="73">
        <v>1827000</v>
      </c>
      <c r="G82" s="73">
        <v>0</v>
      </c>
      <c r="H82" s="29">
        <f>E82-G82</f>
        <v>2610000</v>
      </c>
      <c r="I82" s="74" t="s">
        <v>119</v>
      </c>
      <c r="J82" s="28" t="s">
        <v>114</v>
      </c>
      <c r="K82" s="28" t="s">
        <v>115</v>
      </c>
      <c r="L82" s="28"/>
      <c r="M82" s="64"/>
    </row>
    <row r="83" spans="1:13" s="6" customFormat="1" ht="20.399999999999999" customHeight="1" x14ac:dyDescent="0.3">
      <c r="A83" s="26">
        <v>6</v>
      </c>
      <c r="B83" s="75" t="s">
        <v>120</v>
      </c>
      <c r="C83" s="76" t="s">
        <v>86</v>
      </c>
      <c r="D83" s="26" t="s">
        <v>26</v>
      </c>
      <c r="E83" s="73">
        <v>4640000</v>
      </c>
      <c r="F83" s="73">
        <v>2233000</v>
      </c>
      <c r="G83" s="73">
        <v>0</v>
      </c>
      <c r="H83" s="29">
        <f>E83-G83</f>
        <v>4640000</v>
      </c>
      <c r="I83" s="74" t="s">
        <v>121</v>
      </c>
      <c r="J83" s="28" t="s">
        <v>114</v>
      </c>
      <c r="K83" s="28" t="s">
        <v>115</v>
      </c>
      <c r="L83" s="28"/>
      <c r="M83" s="64"/>
    </row>
    <row r="84" spans="1:13" s="6" customFormat="1" ht="20.399999999999999" customHeight="1" x14ac:dyDescent="0.3">
      <c r="A84" s="26">
        <v>7</v>
      </c>
      <c r="B84" s="75" t="s">
        <v>122</v>
      </c>
      <c r="C84" s="76" t="s">
        <v>39</v>
      </c>
      <c r="D84" s="26" t="s">
        <v>20</v>
      </c>
      <c r="E84" s="73">
        <v>4350000</v>
      </c>
      <c r="F84" s="73">
        <v>4350000</v>
      </c>
      <c r="G84" s="73">
        <v>0</v>
      </c>
      <c r="H84" s="29">
        <f>E84-G84</f>
        <v>4350000</v>
      </c>
      <c r="I84" s="74" t="s">
        <v>123</v>
      </c>
      <c r="J84" s="28" t="s">
        <v>114</v>
      </c>
      <c r="K84" s="28" t="s">
        <v>115</v>
      </c>
      <c r="L84" s="28"/>
      <c r="M84" s="64"/>
    </row>
    <row r="85" spans="1:13" s="6" customFormat="1" ht="20.399999999999999" customHeight="1" x14ac:dyDescent="0.3">
      <c r="A85" s="26">
        <v>8</v>
      </c>
      <c r="B85" s="75" t="s">
        <v>124</v>
      </c>
      <c r="C85" s="76" t="s">
        <v>95</v>
      </c>
      <c r="D85" s="26" t="s">
        <v>26</v>
      </c>
      <c r="E85" s="73">
        <v>4930000</v>
      </c>
      <c r="F85" s="73">
        <v>3451000</v>
      </c>
      <c r="G85" s="73">
        <v>0</v>
      </c>
      <c r="H85" s="29">
        <f>E85-G85</f>
        <v>4930000</v>
      </c>
      <c r="I85" s="74" t="s">
        <v>125</v>
      </c>
      <c r="J85" s="28" t="s">
        <v>114</v>
      </c>
      <c r="K85" s="28" t="s">
        <v>115</v>
      </c>
      <c r="L85" s="28"/>
      <c r="M85" s="64"/>
    </row>
    <row r="86" spans="1:13" s="8" customFormat="1" ht="20.399999999999999" customHeight="1" x14ac:dyDescent="0.3">
      <c r="A86" s="26">
        <v>10</v>
      </c>
      <c r="B86" s="75" t="s">
        <v>126</v>
      </c>
      <c r="C86" s="77" t="s">
        <v>51</v>
      </c>
      <c r="D86" s="36" t="s">
        <v>20</v>
      </c>
      <c r="E86" s="78">
        <v>6440000</v>
      </c>
      <c r="F86" s="78">
        <v>6440000</v>
      </c>
      <c r="G86" s="78">
        <v>0</v>
      </c>
      <c r="H86" s="29">
        <f>E86-G86</f>
        <v>6440000</v>
      </c>
      <c r="I86" s="79" t="s">
        <v>127</v>
      </c>
      <c r="J86" s="36" t="s">
        <v>128</v>
      </c>
      <c r="K86" s="80" t="s">
        <v>48</v>
      </c>
      <c r="L86" s="81"/>
      <c r="M86" s="64"/>
    </row>
    <row r="87" spans="1:13" s="8" customFormat="1" ht="20.399999999999999" customHeight="1" x14ac:dyDescent="0.3">
      <c r="A87" s="26">
        <v>12</v>
      </c>
      <c r="B87" s="82" t="s">
        <v>129</v>
      </c>
      <c r="C87" s="28" t="s">
        <v>130</v>
      </c>
      <c r="D87" s="36" t="s">
        <v>26</v>
      </c>
      <c r="E87" s="78">
        <v>5880000</v>
      </c>
      <c r="F87" s="83">
        <v>3528000</v>
      </c>
      <c r="G87" s="78">
        <v>0</v>
      </c>
      <c r="H87" s="29">
        <f>E87-G87</f>
        <v>5880000</v>
      </c>
      <c r="I87" s="79" t="s">
        <v>131</v>
      </c>
      <c r="J87" s="28" t="s">
        <v>114</v>
      </c>
      <c r="K87" s="28" t="s">
        <v>115</v>
      </c>
      <c r="L87" s="36"/>
      <c r="M87" s="64"/>
    </row>
    <row r="88" spans="1:13" s="8" customFormat="1" ht="20.399999999999999" customHeight="1" x14ac:dyDescent="0.3">
      <c r="A88" s="26">
        <v>13</v>
      </c>
      <c r="B88" s="82" t="s">
        <v>132</v>
      </c>
      <c r="C88" s="28" t="s">
        <v>97</v>
      </c>
      <c r="D88" s="36" t="s">
        <v>20</v>
      </c>
      <c r="E88" s="78">
        <v>5600000</v>
      </c>
      <c r="F88" s="78">
        <v>5600000</v>
      </c>
      <c r="G88" s="78">
        <v>0</v>
      </c>
      <c r="H88" s="29">
        <f>E88-G88</f>
        <v>5600000</v>
      </c>
      <c r="I88" s="79" t="e">
        <v>#N/A</v>
      </c>
      <c r="J88" s="28" t="s">
        <v>114</v>
      </c>
      <c r="K88" s="28" t="s">
        <v>115</v>
      </c>
      <c r="L88" s="36"/>
      <c r="M88" s="64"/>
    </row>
    <row r="89" spans="1:13" s="8" customFormat="1" ht="20.399999999999999" customHeight="1" x14ac:dyDescent="0.3">
      <c r="A89" s="26">
        <v>14</v>
      </c>
      <c r="B89" s="82" t="s">
        <v>133</v>
      </c>
      <c r="C89" s="28" t="s">
        <v>134</v>
      </c>
      <c r="D89" s="36" t="s">
        <v>26</v>
      </c>
      <c r="E89" s="78">
        <v>5040000</v>
      </c>
      <c r="F89" s="83">
        <v>3528000</v>
      </c>
      <c r="G89" s="78">
        <v>0</v>
      </c>
      <c r="H89" s="29">
        <f>E89-G89</f>
        <v>5040000</v>
      </c>
      <c r="I89" s="79" t="e">
        <v>#N/A</v>
      </c>
      <c r="J89" s="28" t="s">
        <v>114</v>
      </c>
      <c r="K89" s="28" t="s">
        <v>115</v>
      </c>
      <c r="L89" s="36"/>
      <c r="M89" s="64"/>
    </row>
    <row r="90" spans="1:13" s="6" customFormat="1" ht="20.399999999999999" customHeight="1" x14ac:dyDescent="0.3">
      <c r="A90" s="26">
        <v>15</v>
      </c>
      <c r="B90" s="84" t="s">
        <v>135</v>
      </c>
      <c r="C90" s="85" t="s">
        <v>136</v>
      </c>
      <c r="D90" s="26" t="s">
        <v>26</v>
      </c>
      <c r="E90" s="30">
        <v>5040000</v>
      </c>
      <c r="F90" s="30">
        <v>3528000</v>
      </c>
      <c r="G90" s="30">
        <v>0</v>
      </c>
      <c r="H90" s="29">
        <f>E90-G90</f>
        <v>5040000</v>
      </c>
      <c r="I90" s="86">
        <v>12510002057490</v>
      </c>
      <c r="J90" s="28" t="s">
        <v>114</v>
      </c>
      <c r="K90" s="28" t="s">
        <v>115</v>
      </c>
      <c r="L90" s="28"/>
      <c r="M90" s="64"/>
    </row>
    <row r="91" spans="1:13" s="6" customFormat="1" ht="20.399999999999999" customHeight="1" x14ac:dyDescent="0.3">
      <c r="A91" s="26">
        <v>16</v>
      </c>
      <c r="B91" s="84" t="s">
        <v>137</v>
      </c>
      <c r="C91" s="85" t="s">
        <v>138</v>
      </c>
      <c r="D91" s="26" t="s">
        <v>26</v>
      </c>
      <c r="E91" s="30">
        <v>4480000</v>
      </c>
      <c r="F91" s="30">
        <v>3136000</v>
      </c>
      <c r="G91" s="30">
        <v>0</v>
      </c>
      <c r="H91" s="29">
        <f>E91-G91</f>
        <v>4480000</v>
      </c>
      <c r="I91" s="86">
        <v>41210000145064</v>
      </c>
      <c r="J91" s="28" t="s">
        <v>114</v>
      </c>
      <c r="K91" s="28" t="s">
        <v>115</v>
      </c>
      <c r="L91" s="28"/>
      <c r="M91" s="64"/>
    </row>
    <row r="92" spans="1:13" s="6" customFormat="1" ht="20.399999999999999" customHeight="1" x14ac:dyDescent="0.3">
      <c r="A92" s="26">
        <v>17</v>
      </c>
      <c r="B92" s="26" t="s">
        <v>139</v>
      </c>
      <c r="C92" s="52" t="s">
        <v>59</v>
      </c>
      <c r="D92" s="26" t="s">
        <v>20</v>
      </c>
      <c r="E92" s="30">
        <v>5320000</v>
      </c>
      <c r="F92" s="30">
        <v>5320000</v>
      </c>
      <c r="G92" s="30">
        <v>0</v>
      </c>
      <c r="H92" s="29">
        <f>E92-G92</f>
        <v>5320000</v>
      </c>
      <c r="I92" s="86" t="e">
        <v>#N/A</v>
      </c>
      <c r="J92" s="28" t="s">
        <v>114</v>
      </c>
      <c r="K92" s="28" t="s">
        <v>115</v>
      </c>
      <c r="L92" s="26"/>
      <c r="M92" s="64"/>
    </row>
    <row r="93" spans="1:13" s="6" customFormat="1" ht="20.399999999999999" customHeight="1" x14ac:dyDescent="0.3">
      <c r="A93" s="26">
        <v>18</v>
      </c>
      <c r="B93" s="84" t="s">
        <v>140</v>
      </c>
      <c r="C93" s="85" t="s">
        <v>141</v>
      </c>
      <c r="D93" s="26" t="s">
        <v>26</v>
      </c>
      <c r="E93" s="30">
        <v>4480000</v>
      </c>
      <c r="F93" s="30">
        <v>3136000</v>
      </c>
      <c r="G93" s="30">
        <v>0</v>
      </c>
      <c r="H93" s="29">
        <f>E93-G93</f>
        <v>4480000</v>
      </c>
      <c r="I93" s="86" t="s">
        <v>142</v>
      </c>
      <c r="J93" s="28" t="s">
        <v>114</v>
      </c>
      <c r="K93" s="28" t="s">
        <v>115</v>
      </c>
      <c r="L93" s="28"/>
      <c r="M93" s="64"/>
    </row>
    <row r="94" spans="1:13" s="25" customFormat="1" ht="20.399999999999999" customHeight="1" x14ac:dyDescent="0.3">
      <c r="A94" s="24"/>
      <c r="B94" s="24"/>
      <c r="C94" s="24" t="s">
        <v>65</v>
      </c>
      <c r="D94" s="21"/>
      <c r="E94" s="22">
        <f>SUM(E79:E93)</f>
        <v>76210000</v>
      </c>
      <c r="F94" s="22">
        <f>SUM(F79:F93)</f>
        <v>58895000</v>
      </c>
      <c r="G94" s="22">
        <f>SUM(G79:G93)</f>
        <v>0</v>
      </c>
      <c r="H94" s="22">
        <f>SUM(H79:H93)</f>
        <v>76210000</v>
      </c>
      <c r="I94" s="23"/>
      <c r="J94" s="24"/>
      <c r="K94" s="24"/>
      <c r="L94" s="24"/>
    </row>
    <row r="95" spans="1:13" ht="24" customHeight="1" x14ac:dyDescent="0.3">
      <c r="A95" s="65"/>
      <c r="B95" s="87" t="s">
        <v>65</v>
      </c>
      <c r="C95" s="88"/>
      <c r="D95" s="89"/>
      <c r="E95" s="90">
        <f>E35+E77+E94</f>
        <v>245180000</v>
      </c>
      <c r="F95" s="90">
        <f>F35+F77+F94</f>
        <v>178352000</v>
      </c>
      <c r="G95" s="90">
        <f>G35+G77+G94</f>
        <v>1450000</v>
      </c>
      <c r="H95" s="90">
        <f>H35+H77+H94</f>
        <v>243730000</v>
      </c>
      <c r="I95" s="65"/>
      <c r="J95" s="65"/>
      <c r="K95" s="65"/>
      <c r="L95" s="65"/>
    </row>
  </sheetData>
  <mergeCells count="12">
    <mergeCell ref="A6:L6"/>
    <mergeCell ref="A8:C8"/>
    <mergeCell ref="B35:C35"/>
    <mergeCell ref="A36:D36"/>
    <mergeCell ref="A78:C78"/>
    <mergeCell ref="B95:D95"/>
    <mergeCell ref="A1:C1"/>
    <mergeCell ref="F1:L1"/>
    <mergeCell ref="A2:C2"/>
    <mergeCell ref="F2:L2"/>
    <mergeCell ref="A3:I3"/>
    <mergeCell ref="A5:L5"/>
  </mergeCells>
  <pageMargins left="0.5" right="0.38" top="0.33" bottom="0.31"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cHỐT NỢ NĂM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 Mai</dc:creator>
  <cp:lastModifiedBy>Ms. Mai</cp:lastModifiedBy>
  <dcterms:created xsi:type="dcterms:W3CDTF">2022-01-12T10:20:06Z</dcterms:created>
  <dcterms:modified xsi:type="dcterms:W3CDTF">2022-01-12T10:24:38Z</dcterms:modified>
</cp:coreProperties>
</file>